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EstaPasta_de_trabalho" defaultThemeVersion="124226"/>
  <bookViews>
    <workbookView xWindow="360" yWindow="225" windowWidth="15480" windowHeight="9405" tabRatio="670" activeTab="3"/>
  </bookViews>
  <sheets>
    <sheet name="Demonst. Cons. Resul" sheetId="1" r:id="rId1"/>
    <sheet name="Destaques Financeiros" sheetId="3" r:id="rId2"/>
    <sheet name="Destaques Operacionais" sheetId="2" r:id="rId3"/>
    <sheet name="Balanco Patrimonial" sheetId="4" r:id="rId4"/>
  </sheets>
  <externalReferences>
    <externalReference r:id="rId5"/>
    <externalReference r:id="rId6"/>
    <externalReference r:id="rId7"/>
    <externalReference r:id="rId8"/>
  </externalReferences>
  <definedNames>
    <definedName name="ACCOUNTS">[1]BASE!$B$2:$B$1679</definedName>
    <definedName name="ANO">[1]BASE!$D$2:$D$1679</definedName>
    <definedName name="BUSINESS">[1]BASE!$AH$2:$AH$1679</definedName>
  </definedNames>
  <calcPr calcId="144525"/>
</workbook>
</file>

<file path=xl/calcChain.xml><?xml version="1.0" encoding="utf-8"?>
<calcChain xmlns="http://schemas.openxmlformats.org/spreadsheetml/2006/main">
  <c r="AH48" i="1" l="1"/>
  <c r="AH29" i="1"/>
  <c r="AH28" i="1"/>
  <c r="AH72" i="1" s="1"/>
  <c r="AH27" i="1"/>
  <c r="AH4" i="1" l="1"/>
  <c r="AH3" i="1"/>
  <c r="AH37" i="1" l="1"/>
  <c r="AH33" i="1" l="1"/>
  <c r="AH17" i="1"/>
  <c r="AH7" i="1"/>
  <c r="AH18" i="1"/>
  <c r="AH23" i="1"/>
  <c r="AH66" i="1"/>
  <c r="AH9" i="1"/>
  <c r="AH34" i="1"/>
  <c r="AH56" i="1"/>
  <c r="AH38" i="1"/>
  <c r="AH74" i="1" s="1"/>
  <c r="AH39" i="1"/>
  <c r="AH52" i="1"/>
  <c r="AH2" i="3" s="1"/>
  <c r="AH67" i="1" l="1"/>
  <c r="AH7" i="3" s="1"/>
  <c r="AH8" i="3" s="1"/>
  <c r="AH65" i="1"/>
  <c r="AH58" i="1"/>
  <c r="AH42" i="1"/>
  <c r="AH32" i="1"/>
  <c r="AH12" i="1"/>
  <c r="AH19" i="1"/>
  <c r="AH14" i="1" s="1"/>
  <c r="AH8" i="1"/>
  <c r="AH55" i="1"/>
  <c r="AH22" i="1"/>
  <c r="AH71" i="1" s="1"/>
  <c r="AH53" i="1"/>
  <c r="AH54" i="1"/>
  <c r="AH9" i="3" l="1"/>
  <c r="AH13" i="1"/>
  <c r="AH70" i="1"/>
  <c r="AH57" i="1"/>
  <c r="AH43" i="1"/>
  <c r="AH76" i="1" l="1"/>
  <c r="AH3" i="3"/>
  <c r="AH4" i="3" s="1"/>
  <c r="AH59" i="1" l="1"/>
  <c r="AH5" i="3" s="1"/>
  <c r="AH6" i="3" s="1"/>
  <c r="Y57" i="4" l="1"/>
  <c r="Y55" i="4"/>
  <c r="Y53" i="4"/>
  <c r="Y52" i="4"/>
  <c r="Y51" i="4"/>
  <c r="Y50" i="4"/>
  <c r="Y49" i="4"/>
  <c r="Y48" i="4"/>
  <c r="Y46" i="4"/>
  <c r="Y45" i="4"/>
  <c r="Y44" i="4"/>
  <c r="Y43" i="4"/>
  <c r="Y42" i="4"/>
  <c r="Y41" i="4"/>
  <c r="Y40" i="4"/>
  <c r="Y39" i="4"/>
  <c r="Y38" i="4"/>
  <c r="Y36" i="4"/>
  <c r="Y35" i="4"/>
  <c r="Y34" i="4"/>
  <c r="Y33" i="4"/>
  <c r="Y32" i="4"/>
  <c r="Y31" i="4"/>
  <c r="Y30" i="4"/>
  <c r="Y29" i="4"/>
  <c r="Y28" i="4"/>
  <c r="Y27" i="4"/>
  <c r="Y26" i="4"/>
  <c r="Y23" i="4"/>
  <c r="Y21" i="4"/>
  <c r="Y20" i="4"/>
  <c r="Y19" i="4"/>
  <c r="Y18" i="4"/>
  <c r="Y17" i="4"/>
  <c r="Y16" i="4"/>
  <c r="Y15" i="4"/>
  <c r="Y13" i="4"/>
  <c r="Y12" i="4"/>
  <c r="Y11" i="4"/>
  <c r="Y10" i="4"/>
  <c r="Y9" i="4"/>
  <c r="Y8" i="4"/>
  <c r="Y7" i="4"/>
  <c r="Y6" i="4"/>
  <c r="Y5" i="4"/>
  <c r="Y4" i="4"/>
  <c r="Y3" i="4"/>
  <c r="AG48" i="2"/>
  <c r="AG47" i="2"/>
  <c r="AG44" i="2"/>
  <c r="AG43" i="2"/>
  <c r="AG40" i="2"/>
  <c r="AG39" i="2"/>
  <c r="AG38" i="2"/>
  <c r="AG35" i="2"/>
  <c r="AG32" i="2"/>
  <c r="AG28" i="2"/>
  <c r="AG27" i="2"/>
  <c r="AG26" i="2"/>
  <c r="AG25" i="2"/>
  <c r="AG24" i="2"/>
  <c r="AG23" i="2"/>
  <c r="AG22" i="2"/>
  <c r="AG19" i="2"/>
  <c r="AG18" i="2"/>
  <c r="AG17" i="2"/>
  <c r="AG16" i="2"/>
  <c r="AG15" i="2"/>
  <c r="AG14" i="2"/>
  <c r="AG13" i="2"/>
  <c r="AG10" i="2"/>
  <c r="AG9" i="2"/>
  <c r="AG8" i="2"/>
  <c r="AG7" i="2"/>
  <c r="AG6" i="2"/>
  <c r="AG5" i="2"/>
  <c r="AG4" i="2"/>
  <c r="AE9" i="3"/>
  <c r="AD9" i="3"/>
  <c r="AC9" i="3"/>
  <c r="AF8" i="3"/>
  <c r="AE8" i="3"/>
  <c r="AD8" i="3"/>
  <c r="AC8" i="3"/>
  <c r="AF7" i="3"/>
  <c r="AE7" i="3"/>
  <c r="AD7" i="3"/>
  <c r="AC7" i="3"/>
  <c r="AF6" i="3"/>
  <c r="AE6" i="3"/>
  <c r="AD6" i="3"/>
  <c r="AC6" i="3"/>
  <c r="AF5" i="3"/>
  <c r="AE5" i="3"/>
  <c r="AD5" i="3"/>
  <c r="AC5" i="3"/>
  <c r="AF4" i="3"/>
  <c r="AE4" i="3"/>
  <c r="AD4" i="3"/>
  <c r="AC4" i="3"/>
  <c r="AF3" i="3"/>
  <c r="AE3" i="3"/>
  <c r="AD3" i="3"/>
  <c r="AC3" i="3"/>
  <c r="AF2" i="3"/>
  <c r="AE2" i="3"/>
  <c r="AD2" i="3"/>
  <c r="AC2" i="3"/>
  <c r="AF76" i="1"/>
  <c r="AE76" i="1"/>
  <c r="AD76" i="1"/>
  <c r="AC76" i="1"/>
  <c r="AG75" i="1"/>
  <c r="AE75" i="1"/>
  <c r="AD75" i="1"/>
  <c r="AC75" i="1"/>
  <c r="AF74" i="1"/>
  <c r="AE74" i="1"/>
  <c r="AD74" i="1"/>
  <c r="AC74" i="1"/>
  <c r="AG73" i="1"/>
  <c r="AF73" i="1"/>
  <c r="AE73" i="1"/>
  <c r="AD73" i="1"/>
  <c r="AC73" i="1"/>
  <c r="AB73" i="1"/>
  <c r="AF72" i="1"/>
  <c r="AE72" i="1"/>
  <c r="AD72" i="1"/>
  <c r="AC72" i="1"/>
  <c r="AE71" i="1"/>
  <c r="AD71" i="1"/>
  <c r="AC71" i="1"/>
  <c r="AA71" i="1"/>
  <c r="AF70" i="1"/>
  <c r="AE70" i="1"/>
  <c r="AD70" i="1"/>
  <c r="AC70" i="1"/>
  <c r="AF67" i="1"/>
  <c r="AE67" i="1"/>
  <c r="AD67" i="1"/>
  <c r="AC67" i="1"/>
  <c r="AF66" i="1"/>
  <c r="AE66" i="1"/>
  <c r="AD66" i="1"/>
  <c r="AC66" i="1"/>
  <c r="AF65" i="1"/>
  <c r="AE65" i="1"/>
  <c r="AD65" i="1"/>
  <c r="AC65" i="1"/>
  <c r="AG64" i="1"/>
  <c r="AF64" i="1"/>
  <c r="AE64" i="1"/>
  <c r="AD64" i="1"/>
  <c r="AC64" i="1"/>
  <c r="AB64" i="1"/>
  <c r="AA64" i="1"/>
  <c r="AF61" i="1"/>
  <c r="AE61" i="1"/>
  <c r="AD61" i="1"/>
  <c r="AC61" i="1"/>
  <c r="AF60" i="1"/>
  <c r="AE60" i="1"/>
  <c r="AD60" i="1"/>
  <c r="AC60" i="1"/>
  <c r="AF59" i="1"/>
  <c r="AE59" i="1"/>
  <c r="AD59" i="1"/>
  <c r="AC59" i="1"/>
  <c r="AF58" i="1"/>
  <c r="AE58" i="1"/>
  <c r="AD58" i="1"/>
  <c r="AC58" i="1"/>
  <c r="AF57" i="1"/>
  <c r="AE57" i="1"/>
  <c r="AD57" i="1"/>
  <c r="AC57" i="1"/>
  <c r="AF56" i="1"/>
  <c r="AE56" i="1"/>
  <c r="AD56" i="1"/>
  <c r="AC56" i="1"/>
  <c r="AF55" i="1"/>
  <c r="AE55" i="1"/>
  <c r="AD55" i="1"/>
  <c r="AC55" i="1"/>
  <c r="AF54" i="1"/>
  <c r="AE54" i="1"/>
  <c r="AD54" i="1"/>
  <c r="AC54" i="1"/>
  <c r="AF53" i="1"/>
  <c r="AE53" i="1"/>
  <c r="AD53" i="1"/>
  <c r="AC53" i="1"/>
  <c r="AF52" i="1"/>
  <c r="AE52" i="1"/>
  <c r="AD52" i="1"/>
  <c r="AC52" i="1"/>
  <c r="AF49" i="1"/>
  <c r="AE49" i="1"/>
  <c r="AD49" i="1"/>
  <c r="AC49" i="1"/>
  <c r="AB49" i="1"/>
  <c r="AG48" i="1"/>
  <c r="AE48" i="1"/>
  <c r="AD48" i="1"/>
  <c r="AC48" i="1"/>
  <c r="AB48" i="1"/>
  <c r="AG47" i="1"/>
  <c r="AF47" i="1"/>
  <c r="AE47" i="1"/>
  <c r="AD47" i="1"/>
  <c r="AC47" i="1"/>
  <c r="AB47" i="1"/>
  <c r="AA47" i="1"/>
  <c r="AE44" i="1"/>
  <c r="AD44" i="1"/>
  <c r="AC44" i="1"/>
  <c r="AE43" i="1"/>
  <c r="AD43" i="1"/>
  <c r="AC43" i="1"/>
  <c r="AF42" i="1"/>
  <c r="AE42" i="1"/>
  <c r="AD42" i="1"/>
  <c r="AC42" i="1"/>
  <c r="AF39" i="1"/>
  <c r="AE39" i="1"/>
  <c r="AD39" i="1"/>
  <c r="AC39" i="1"/>
  <c r="AF38" i="1"/>
  <c r="AE38" i="1"/>
  <c r="AD38" i="1"/>
  <c r="AC38" i="1"/>
  <c r="AF37" i="1"/>
  <c r="AE37" i="1"/>
  <c r="AD37" i="1"/>
  <c r="AC37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29" i="1"/>
  <c r="AE29" i="1"/>
  <c r="AD29" i="1"/>
  <c r="AC29" i="1"/>
  <c r="AF28" i="1"/>
  <c r="AE28" i="1"/>
  <c r="AD28" i="1"/>
  <c r="AC28" i="1"/>
  <c r="AF27" i="1"/>
  <c r="AE27" i="1"/>
  <c r="AD27" i="1"/>
  <c r="AC27" i="1"/>
  <c r="AE24" i="1"/>
  <c r="AD24" i="1"/>
  <c r="AC24" i="1"/>
  <c r="AA24" i="1"/>
  <c r="AE23" i="1"/>
  <c r="AD23" i="1"/>
  <c r="AC23" i="1"/>
  <c r="AA23" i="1"/>
  <c r="AE22" i="1"/>
  <c r="AD22" i="1"/>
  <c r="AC22" i="1"/>
  <c r="AA22" i="1"/>
  <c r="AF19" i="1"/>
  <c r="AE19" i="1"/>
  <c r="AD19" i="1"/>
  <c r="AC19" i="1"/>
  <c r="AA19" i="1"/>
  <c r="AF18" i="1"/>
  <c r="AE18" i="1"/>
  <c r="AD18" i="1"/>
  <c r="AC18" i="1"/>
  <c r="AA18" i="1"/>
  <c r="AF17" i="1"/>
  <c r="AE17" i="1"/>
  <c r="AD17" i="1"/>
  <c r="AC17" i="1"/>
  <c r="AA17" i="1"/>
  <c r="AF14" i="1"/>
  <c r="AE14" i="1"/>
  <c r="AD14" i="1"/>
  <c r="AC14" i="1"/>
  <c r="AF13" i="1"/>
  <c r="AE13" i="1"/>
  <c r="AD13" i="1"/>
  <c r="AC13" i="1"/>
  <c r="AF12" i="1"/>
  <c r="AE12" i="1"/>
  <c r="AD12" i="1"/>
  <c r="AC12" i="1"/>
  <c r="AF9" i="1"/>
  <c r="AE9" i="1"/>
  <c r="AD9" i="1"/>
  <c r="AC9" i="1"/>
  <c r="AF8" i="1"/>
  <c r="AE8" i="1"/>
  <c r="AD8" i="1"/>
  <c r="AC8" i="1"/>
  <c r="AF7" i="1"/>
  <c r="AE7" i="1"/>
  <c r="AD7" i="1"/>
  <c r="AC7" i="1"/>
  <c r="AG4" i="1"/>
  <c r="AF4" i="1"/>
  <c r="AE4" i="1"/>
  <c r="AD4" i="1"/>
  <c r="AC4" i="1"/>
  <c r="AB4" i="1"/>
  <c r="AA4" i="1"/>
  <c r="AG3" i="1"/>
  <c r="AF3" i="1"/>
  <c r="AE3" i="1"/>
  <c r="AD3" i="1"/>
  <c r="AC3" i="1"/>
  <c r="AB3" i="1"/>
  <c r="AA3" i="1"/>
  <c r="X31" i="4" l="1"/>
  <c r="Z106" i="1"/>
  <c r="AB60" i="1" l="1"/>
  <c r="AG60" i="1"/>
  <c r="AB61" i="1"/>
  <c r="AG61" i="1"/>
  <c r="AB27" i="1" l="1"/>
  <c r="AB58" i="1" l="1"/>
  <c r="AA60" i="1"/>
  <c r="AA61" i="1"/>
  <c r="AA34" i="1"/>
  <c r="AG49" i="1"/>
  <c r="AB38" i="1"/>
  <c r="AG24" i="1"/>
  <c r="AB44" i="1"/>
  <c r="AB24" i="1"/>
  <c r="AG44" i="1"/>
  <c r="AB7" i="1"/>
  <c r="AB9" i="1"/>
  <c r="AB18" i="1"/>
  <c r="AF48" i="1"/>
  <c r="AB39" i="1"/>
  <c r="AB17" i="1"/>
  <c r="AB37" i="1"/>
  <c r="AA58" i="1" l="1"/>
  <c r="AB74" i="1"/>
  <c r="AB67" i="1"/>
  <c r="AG67" i="1"/>
  <c r="AG65" i="1"/>
  <c r="AG66" i="1"/>
  <c r="AG58" i="1"/>
  <c r="AG56" i="1"/>
  <c r="AA44" i="1"/>
  <c r="AF44" i="1"/>
  <c r="AA33" i="1"/>
  <c r="AA32" i="1"/>
  <c r="AB12" i="1"/>
  <c r="AA8" i="1"/>
  <c r="AF24" i="1"/>
  <c r="AB8" i="1"/>
  <c r="AB29" i="1"/>
  <c r="AB42" i="1"/>
  <c r="AG22" i="1"/>
  <c r="AA9" i="3"/>
  <c r="AA28" i="1"/>
  <c r="AA39" i="1"/>
  <c r="AA38" i="1"/>
  <c r="AA37" i="1"/>
  <c r="AA12" i="1" l="1"/>
  <c r="AA7" i="1"/>
  <c r="AA66" i="1"/>
  <c r="AB66" i="1"/>
  <c r="AB14" i="1"/>
  <c r="AB19" i="1"/>
  <c r="AA14" i="1"/>
  <c r="AA9" i="1"/>
  <c r="AB72" i="1"/>
  <c r="AB28" i="1"/>
  <c r="AA56" i="1"/>
  <c r="AB56" i="1"/>
  <c r="AA65" i="1"/>
  <c r="AB65" i="1"/>
  <c r="AB7" i="3"/>
  <c r="AF9" i="3"/>
  <c r="AB9" i="3"/>
  <c r="AA74" i="1"/>
  <c r="AA13" i="1"/>
  <c r="AA70" i="1"/>
  <c r="AA73" i="1"/>
  <c r="AB13" i="1"/>
  <c r="AB70" i="1"/>
  <c r="AG53" i="1"/>
  <c r="AG55" i="1"/>
  <c r="AG54" i="1"/>
  <c r="AG52" i="1"/>
  <c r="AA42" i="1"/>
  <c r="AA48" i="1"/>
  <c r="AA49" i="1"/>
  <c r="AG43" i="1"/>
  <c r="AB23" i="1"/>
  <c r="AA29" i="1"/>
  <c r="AA72" i="1" l="1"/>
  <c r="AA27" i="1"/>
  <c r="AA53" i="1"/>
  <c r="AB53" i="1"/>
  <c r="AA55" i="1"/>
  <c r="AB55" i="1"/>
  <c r="AB75" i="1"/>
  <c r="AB43" i="1"/>
  <c r="AA2" i="3"/>
  <c r="AA52" i="1"/>
  <c r="AB2" i="3"/>
  <c r="AB52" i="1"/>
  <c r="AA54" i="1"/>
  <c r="AB54" i="1"/>
  <c r="AA67" i="1"/>
  <c r="AB8" i="3"/>
  <c r="AF23" i="1"/>
  <c r="AF22" i="1"/>
  <c r="AA8" i="3" l="1"/>
  <c r="AA7" i="3"/>
  <c r="AB71" i="1"/>
  <c r="AB22" i="1"/>
  <c r="AF75" i="1"/>
  <c r="AF43" i="1"/>
  <c r="AF71" i="1"/>
  <c r="AG57" i="1"/>
  <c r="AB57" i="1" l="1"/>
  <c r="AA75" i="1"/>
  <c r="AA43" i="1"/>
  <c r="AA57" i="1"/>
  <c r="AB76" i="1"/>
  <c r="AB59" i="1"/>
  <c r="AG59" i="1"/>
  <c r="AB4" i="3" l="1"/>
  <c r="AB3" i="3"/>
  <c r="AA76" i="1"/>
  <c r="AB6" i="3" l="1"/>
  <c r="AB5" i="3"/>
  <c r="AA4" i="3"/>
  <c r="AA3" i="3"/>
  <c r="AA59" i="1"/>
  <c r="AA6" i="3" l="1"/>
  <c r="AA5" i="3"/>
  <c r="AG9" i="3" l="1"/>
  <c r="AG5" i="3"/>
  <c r="AG3" i="3"/>
  <c r="AG39" i="1"/>
  <c r="AG38" i="1"/>
  <c r="AG37" i="1"/>
  <c r="AG34" i="1"/>
  <c r="AG33" i="1"/>
  <c r="AG32" i="1"/>
  <c r="AG29" i="1"/>
  <c r="AG28" i="1"/>
  <c r="AG27" i="1"/>
  <c r="AG42" i="1"/>
  <c r="AG23" i="1"/>
  <c r="AG19" i="1"/>
  <c r="AG18" i="1"/>
  <c r="AG17" i="1"/>
  <c r="AG9" i="1"/>
  <c r="AG8" i="1"/>
  <c r="AG7" i="1"/>
  <c r="AG7" i="3"/>
  <c r="AG2" i="3"/>
  <c r="AG76" i="1"/>
  <c r="AG12" i="1" l="1"/>
  <c r="AG14" i="1"/>
  <c r="AG72" i="1"/>
  <c r="AG74" i="1"/>
  <c r="AG70" i="1"/>
  <c r="AG71" i="1"/>
  <c r="AG4" i="3"/>
  <c r="AG6" i="3"/>
  <c r="AG8" i="3"/>
  <c r="AG13" i="1"/>
</calcChain>
</file>

<file path=xl/sharedStrings.xml><?xml version="1.0" encoding="utf-8"?>
<sst xmlns="http://schemas.openxmlformats.org/spreadsheetml/2006/main" count="319" uniqueCount="172">
  <si>
    <t>EBITDA</t>
  </si>
  <si>
    <t>Offshore</t>
  </si>
  <si>
    <t>Tecon Salvador (TEU '000)</t>
  </si>
  <si>
    <t>Tecon Rio Grande (TEU '000)</t>
  </si>
  <si>
    <t>Negócios (US$ milhões)</t>
  </si>
  <si>
    <t>Taxa de Câmbio (R$ / US$)</t>
  </si>
  <si>
    <t>Dólar Médio</t>
  </si>
  <si>
    <t>Terminais Portuários</t>
  </si>
  <si>
    <t>Receita Líquida</t>
  </si>
  <si>
    <t>Rebocagem</t>
  </si>
  <si>
    <t>Logística</t>
  </si>
  <si>
    <t>Estaleiros</t>
  </si>
  <si>
    <t>Agenciamento Marítimo</t>
  </si>
  <si>
    <t>Corporativo</t>
  </si>
  <si>
    <t>Consolidado</t>
  </si>
  <si>
    <t>Insumos e Matéria-Prima</t>
  </si>
  <si>
    <t>Despesas de Pessoal</t>
  </si>
  <si>
    <t>Outras Despesas Operacionais</t>
  </si>
  <si>
    <t>Resultado na Venda de Ativo Imobilizado</t>
  </si>
  <si>
    <t>Depreciação e Amortização</t>
  </si>
  <si>
    <t>Lucro Líquido</t>
  </si>
  <si>
    <t>Margem EBITDA</t>
  </si>
  <si>
    <t>Dólar Fechamento</t>
  </si>
  <si>
    <t>Receita Líquida (US$ milhões)</t>
  </si>
  <si>
    <t>EBITDA (US$ milhões)</t>
  </si>
  <si>
    <t>Margem EBITDA(%)</t>
  </si>
  <si>
    <t>Margem Operacional (%)</t>
  </si>
  <si>
    <t>Lucro Líquido (US$ milhões)</t>
  </si>
  <si>
    <t>Margem Líquida (%)</t>
  </si>
  <si>
    <t>Investimentos (US$ milhões)</t>
  </si>
  <si>
    <t>Payout (%)</t>
  </si>
  <si>
    <t>Terminais de Contêineres - TECONs (TEU '000)</t>
  </si>
  <si>
    <t>Total Movimentado</t>
  </si>
  <si>
    <t>Cabotagem</t>
  </si>
  <si>
    <t>Manobras Portuárias</t>
  </si>
  <si>
    <t>Dias de Operação</t>
  </si>
  <si>
    <t>Número de Operações</t>
  </si>
  <si>
    <t>Número de Viagens</t>
  </si>
  <si>
    <t># de PSVs Entregues</t>
  </si>
  <si>
    <t># de Rebocadores Entregues</t>
  </si>
  <si>
    <t># de OSVs (próprios)</t>
  </si>
  <si>
    <t># of OSVs (afretados)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</si>
  <si>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</si>
  <si>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</si>
  <si>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</si>
  <si>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</si>
  <si>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</si>
  <si>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</si>
  <si>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</si>
  <si>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</si>
  <si>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</si>
  <si>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</si>
  <si>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</si>
  <si>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</si>
  <si>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</si>
  <si>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</si>
  <si>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</si>
  <si>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Contas (US$ '000)</t>
  </si>
  <si>
    <t>ATIVO</t>
  </si>
  <si>
    <t>ATIVOS NÃO CIRCULANTES</t>
  </si>
  <si>
    <t>Ágio</t>
  </si>
  <si>
    <t>Outros Ativos intangíveis</t>
  </si>
  <si>
    <t>Imobilizado</t>
  </si>
  <si>
    <t>Impostos diferidos ativos</t>
  </si>
  <si>
    <t>Contas a receber de clientes e outros recebíveis</t>
  </si>
  <si>
    <t>Outros ativos não circulantes</t>
  </si>
  <si>
    <t>Receitas Financeiras</t>
  </si>
  <si>
    <t>Despesas Financeiras</t>
  </si>
  <si>
    <t>Ganho de Capital na Transação da JV</t>
  </si>
  <si>
    <t>Imposto de Renda</t>
  </si>
  <si>
    <t>ATIVOS CIRCULANTES</t>
  </si>
  <si>
    <t>Estoques</t>
  </si>
  <si>
    <t>Investimentos de curto prazo</t>
  </si>
  <si>
    <t>Caixa e equivalentes de caixa</t>
  </si>
  <si>
    <t>TOTAL DO ATIVO</t>
  </si>
  <si>
    <t>PATRIMÔNIO LÍQUIDO E PASSIVO</t>
  </si>
  <si>
    <t>Capital social</t>
  </si>
  <si>
    <t>Reservas de capital</t>
  </si>
  <si>
    <t>Reservas de lucro</t>
  </si>
  <si>
    <t>Contribuição excedente</t>
  </si>
  <si>
    <t>Lucros acumulados</t>
  </si>
  <si>
    <t>Ajuste de conversão</t>
  </si>
  <si>
    <t>Participação de não controladores</t>
  </si>
  <si>
    <t>Financiamentos bancários</t>
  </si>
  <si>
    <t>Impostos diferidos passivos</t>
  </si>
  <si>
    <t>Provisões para contingências</t>
  </si>
  <si>
    <t>Arrendamento mercantil financeiro</t>
  </si>
  <si>
    <t>PASSIVOS CIRCULANTES</t>
  </si>
  <si>
    <t>Fornecedores e outras contas a pagar</t>
  </si>
  <si>
    <t>Imposto de renda e contribuição social a pagar</t>
  </si>
  <si>
    <t>Empréstimos e financiamentos</t>
  </si>
  <si>
    <t>PASSIVOS NÃO CIRCULANTES</t>
  </si>
  <si>
    <t>TOTAL DO PASSIVO</t>
  </si>
  <si>
    <t>TOTAL DO PATRIMÔNIO LÍQUIDO E PASSIVO</t>
  </si>
  <si>
    <t>Investimentos disponíveis para venda</t>
  </si>
  <si>
    <t>Participação de minoritários</t>
  </si>
  <si>
    <t>Lucro não realizado de investimento</t>
  </si>
  <si>
    <t>Títulos a valores mobiliários</t>
  </si>
  <si>
    <t>Resultado na Venda de Investimento</t>
  </si>
  <si>
    <t>4T11</t>
  </si>
  <si>
    <t>1T12</t>
  </si>
  <si>
    <t>2T12</t>
  </si>
  <si>
    <t>3T12</t>
  </si>
  <si>
    <t>EBIT</t>
  </si>
  <si>
    <t>EBIT (US$ milhões)</t>
  </si>
  <si>
    <t>Derivativos instrumentos financeiros</t>
  </si>
  <si>
    <t>4T12</t>
  </si>
  <si>
    <t>1T13</t>
  </si>
  <si>
    <t>Equivalência Patrimonial em subsidiárias</t>
  </si>
  <si>
    <t>Investimentos</t>
  </si>
  <si>
    <t>1T12 Reapresentado</t>
  </si>
  <si>
    <t>2T12 Reapresentado</t>
  </si>
  <si>
    <t>2T13</t>
  </si>
  <si>
    <t>Cheios</t>
  </si>
  <si>
    <t>Exportação</t>
  </si>
  <si>
    <t>Importação</t>
  </si>
  <si>
    <t>Outros*</t>
  </si>
  <si>
    <t>Vazios</t>
  </si>
  <si>
    <t>2011
Reapresentado</t>
  </si>
  <si>
    <t>4T12 Reapresentado</t>
  </si>
  <si>
    <t>2012
Reapresentado</t>
  </si>
  <si>
    <t>3T13</t>
  </si>
  <si>
    <t>3T12 Reapresentado</t>
  </si>
  <si>
    <t>Deritativos</t>
  </si>
  <si>
    <t>2012 Reapresentado</t>
  </si>
  <si>
    <t>4T13</t>
  </si>
  <si>
    <t>* Remoção, Transbordo e Navegação Interior</t>
  </si>
  <si>
    <t>Dividend Yield** (%)</t>
  </si>
  <si>
    <t>Dividendos* (US$ milhões)</t>
  </si>
  <si>
    <t>** Dividend Yield: Valores distribuídos por BDR (em R$) / Valor do BDR na data do pagamento (em R$)</t>
  </si>
  <si>
    <t>* Dividendos: Valores distribuídos baseado no resutlado do ano anterior</t>
  </si>
  <si>
    <t>Brasco Oil &amp; Gas Terminal (USD mn)</t>
  </si>
  <si>
    <t>Terminais de Contêineres</t>
  </si>
  <si>
    <t>Terminal de Óleo &amp; Gás - Brasco</t>
  </si>
  <si>
    <t>Vessel Turnarounds</t>
  </si>
  <si>
    <t>PATRIMÔNIO LÍQUIDO</t>
  </si>
  <si>
    <t>n.a</t>
  </si>
  <si>
    <t>1T14</t>
  </si>
  <si>
    <t>1T13 Reapresentado</t>
  </si>
  <si>
    <t>2T13 Reapresentado</t>
  </si>
  <si>
    <t>3T13 Reapresentado</t>
  </si>
  <si>
    <t>4T13 Reapresentado</t>
  </si>
  <si>
    <t>2013 Reapresentado</t>
  </si>
  <si>
    <t>n.a.</t>
  </si>
  <si>
    <t>3.27%</t>
  </si>
  <si>
    <t>2.67%</t>
  </si>
  <si>
    <t xml:space="preserve">  </t>
  </si>
  <si>
    <t>-</t>
  </si>
  <si>
    <t>1,055,664</t>
  </si>
  <si>
    <t>1,116,926</t>
  </si>
  <si>
    <t>1,078,790</t>
  </si>
  <si>
    <t xml:space="preserve">1,095,390 </t>
  </si>
  <si>
    <t>120.92</t>
  </si>
  <si>
    <t>1,095,390</t>
  </si>
  <si>
    <t>1T13
Reapresentado</t>
  </si>
  <si>
    <t>2T13
Reapresentado</t>
  </si>
  <si>
    <t>3T13
Reapresentado</t>
  </si>
  <si>
    <t>4T13
Reapresentado</t>
  </si>
  <si>
    <t>2013
Reapresentado</t>
  </si>
  <si>
    <t>Derivativos</t>
  </si>
  <si>
    <t>Benefícios pós-emprego</t>
  </si>
  <si>
    <t>2T14</t>
  </si>
  <si>
    <t>Plano de Opções</t>
  </si>
  <si>
    <t>3T14</t>
  </si>
  <si>
    <t>n/a</t>
  </si>
  <si>
    <t>4T14</t>
  </si>
  <si>
    <t>2014 Restated</t>
  </si>
  <si>
    <t>1Q15</t>
  </si>
  <si>
    <t>1.34</t>
  </si>
  <si>
    <t>2Q15</t>
  </si>
  <si>
    <t>20,62</t>
  </si>
  <si>
    <t>1,000,963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</si>
</sst>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* #,##0.00_);_(* \(#,##0.00\);_(* &quot;-&quot;??_);_(@_)"/>
    <numFmt numFmtId="165" formatCode="0.0"/>
    <numFmt numFmtId="166" formatCode="0.0%"/>
    <numFmt numFmtId="167" formatCode="#,##0.0"/>
    <numFmt numFmtId="168" formatCode="#,##0.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1" applyNumberFormat="0" applyAlignment="0" applyProtection="0"/>
    <xf numFmtId="0" fontId="6" fillId="22" borderId="2" applyNumberFormat="0" applyAlignment="0" applyProtection="0"/>
    <xf numFmtId="0" fontId="7" fillId="0" borderId="3" applyNumberFormat="0" applyFill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8" fillId="29" borderId="1" applyNumberFormat="0" applyAlignment="0" applyProtection="0"/>
    <xf numFmtId="0" fontId="9" fillId="30" borderId="0" applyNumberFormat="0" applyBorder="0" applyAlignment="0" applyProtection="0"/>
    <xf numFmtId="0" fontId="10" fillId="31" borderId="0" applyNumberFormat="0" applyBorder="0" applyAlignment="0" applyProtection="0"/>
    <xf numFmtId="0" fontId="2" fillId="32" borderId="4" applyNumberFormat="0" applyFont="0" applyAlignment="0" applyProtection="0"/>
    <xf numFmtId="9" fontId="2" fillId="0" borderId="0" applyFont="0" applyFill="0" applyBorder="0" applyAlignment="0" applyProtection="0"/>
    <xf numFmtId="0" fontId="11" fillId="21" borderId="5" applyNumberFormat="0" applyAlignment="0" applyProtection="0"/>
    <xf numFmtId="164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" fillId="0" borderId="0"/>
  </cellStyleXfs>
  <cellXfs count="82">
    <xf numFmtId="0" fontId="0" fillId="0" borderId="0" xfId="0"/>
    <xf numFmtId="0" fontId="0" fillId="0" borderId="10" xfId="0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9" fontId="0" fillId="0" borderId="10" xfId="0" applyNumberFormat="1" applyBorder="1" applyAlignment="1">
      <alignment horizontal="center" wrapText="1"/>
    </xf>
    <xf numFmtId="0" fontId="18" fillId="33" borderId="10" xfId="0" applyFont="1" applyFill="1" applyBorder="1" applyAlignment="1">
      <alignment horizontal="center" wrapText="1"/>
    </xf>
    <xf numFmtId="0" fontId="0" fillId="33" borderId="10" xfId="0" applyFill="1" applyBorder="1" applyAlignment="1">
      <alignment horizontal="center" wrapText="1"/>
    </xf>
    <xf numFmtId="9" fontId="0" fillId="33" borderId="10" xfId="0" applyNumberFormat="1" applyFill="1" applyBorder="1" applyAlignment="1">
      <alignment horizontal="center" wrapText="1"/>
    </xf>
    <xf numFmtId="0" fontId="0" fillId="0" borderId="10" xfId="0" applyBorder="1" applyAlignment="1">
      <alignment horizontal="left" wrapText="1"/>
    </xf>
    <xf numFmtId="165" fontId="0" fillId="0" borderId="10" xfId="0" applyNumberFormat="1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3" fontId="0" fillId="33" borderId="10" xfId="0" applyNumberFormat="1" applyFill="1" applyBorder="1" applyAlignment="1">
      <alignment horizontal="center" wrapText="1"/>
    </xf>
    <xf numFmtId="0" fontId="0" fillId="0" borderId="0" xfId="0" applyAlignment="1">
      <alignment horizontal="left"/>
    </xf>
    <xf numFmtId="165" fontId="0" fillId="33" borderId="10" xfId="0" applyNumberFormat="1" applyFill="1" applyBorder="1" applyAlignment="1">
      <alignment horizontal="center" wrapText="1"/>
    </xf>
    <xf numFmtId="4" fontId="0" fillId="0" borderId="10" xfId="0" applyNumberFormat="1" applyBorder="1" applyAlignment="1">
      <alignment horizontal="center" wrapText="1"/>
    </xf>
    <xf numFmtId="166" fontId="0" fillId="0" borderId="10" xfId="0" applyNumberFormat="1" applyBorder="1" applyAlignment="1">
      <alignment horizontal="center" wrapText="1"/>
    </xf>
    <xf numFmtId="166" fontId="0" fillId="33" borderId="10" xfId="0" applyNumberFormat="1" applyFill="1" applyBorder="1" applyAlignment="1">
      <alignment horizontal="center" wrapText="1"/>
    </xf>
    <xf numFmtId="166" fontId="2" fillId="33" borderId="10" xfId="33" applyNumberFormat="1" applyFont="1" applyFill="1" applyBorder="1" applyAlignment="1">
      <alignment horizontal="center" wrapText="1"/>
    </xf>
    <xf numFmtId="0" fontId="0" fillId="0" borderId="10" xfId="0" applyFill="1" applyBorder="1" applyAlignment="1">
      <alignment horizontal="center" wrapText="1"/>
    </xf>
    <xf numFmtId="0" fontId="0" fillId="0" borderId="10" xfId="0" applyBorder="1" applyAlignment="1">
      <alignment horizontal="left" wrapText="1" indent="1"/>
    </xf>
    <xf numFmtId="0" fontId="0" fillId="0" borderId="10" xfId="0" applyBorder="1" applyAlignment="1">
      <alignment horizontal="left" vertical="center" wrapText="1" indent="1"/>
    </xf>
    <xf numFmtId="9" fontId="2" fillId="0" borderId="10" xfId="33" applyFont="1" applyBorder="1" applyAlignment="1">
      <alignment horizontal="center" wrapText="1"/>
    </xf>
    <xf numFmtId="9" fontId="2" fillId="33" borderId="10" xfId="33" applyFont="1" applyFill="1" applyBorder="1" applyAlignment="1">
      <alignment horizontal="center" wrapText="1"/>
    </xf>
    <xf numFmtId="3" fontId="0" fillId="0" borderId="0" xfId="0" applyNumberFormat="1"/>
    <xf numFmtId="0" fontId="0" fillId="0" borderId="10" xfId="0" applyFill="1" applyBorder="1" applyAlignment="1">
      <alignment horizontal="left" wrapText="1" indent="1"/>
    </xf>
    <xf numFmtId="2" fontId="0" fillId="0" borderId="10" xfId="0" applyNumberFormat="1" applyBorder="1" applyAlignment="1">
      <alignment horizontal="center" wrapText="1"/>
    </xf>
    <xf numFmtId="2" fontId="0" fillId="33" borderId="10" xfId="0" applyNumberFormat="1" applyFill="1" applyBorder="1" applyAlignment="1">
      <alignment horizontal="center" wrapText="1"/>
    </xf>
    <xf numFmtId="3" fontId="0" fillId="0" borderId="10" xfId="0" applyNumberFormat="1" applyFill="1" applyBorder="1" applyAlignment="1">
      <alignment horizontal="center" wrapText="1"/>
    </xf>
    <xf numFmtId="0" fontId="0" fillId="0" borderId="10" xfId="0" applyFill="1" applyBorder="1" applyAlignment="1">
      <alignment horizontal="left" wrapText="1"/>
    </xf>
    <xf numFmtId="9" fontId="0" fillId="0" borderId="10" xfId="0" applyNumberFormat="1" applyFill="1" applyBorder="1" applyAlignment="1">
      <alignment horizontal="center" wrapText="1"/>
    </xf>
    <xf numFmtId="165" fontId="0" fillId="0" borderId="10" xfId="0" applyNumberFormat="1" applyFill="1" applyBorder="1" applyAlignment="1">
      <alignment horizontal="center" wrapText="1"/>
    </xf>
    <xf numFmtId="167" fontId="0" fillId="0" borderId="10" xfId="0" applyNumberFormat="1" applyFill="1" applyBorder="1" applyAlignment="1">
      <alignment horizontal="center" wrapText="1"/>
    </xf>
    <xf numFmtId="1" fontId="0" fillId="0" borderId="10" xfId="0" applyNumberFormat="1" applyFill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9" fontId="0" fillId="0" borderId="11" xfId="0" applyNumberFormat="1" applyFill="1" applyBorder="1" applyAlignment="1">
      <alignment horizontal="center" wrapText="1"/>
    </xf>
    <xf numFmtId="9" fontId="2" fillId="0" borderId="11" xfId="33" applyFont="1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5" fontId="0" fillId="0" borderId="11" xfId="0" applyNumberFormat="1" applyBorder="1" applyAlignment="1">
      <alignment horizontal="center"/>
    </xf>
    <xf numFmtId="0" fontId="0" fillId="0" borderId="0" xfId="0" applyAlignment="1">
      <alignment horizontal="center"/>
    </xf>
    <xf numFmtId="168" fontId="0" fillId="0" borderId="10" xfId="0" applyNumberFormat="1" applyFill="1" applyBorder="1" applyAlignment="1">
      <alignment horizontal="center" wrapText="1"/>
    </xf>
    <xf numFmtId="166" fontId="0" fillId="0" borderId="12" xfId="0" applyNumberFormat="1" applyFill="1" applyBorder="1" applyAlignment="1">
      <alignment horizontal="center" wrapText="1"/>
    </xf>
    <xf numFmtId="166" fontId="0" fillId="0" borderId="13" xfId="0" applyNumberFormat="1" applyFill="1" applyBorder="1" applyAlignment="1">
      <alignment horizontal="center" wrapText="1"/>
    </xf>
    <xf numFmtId="3" fontId="0" fillId="34" borderId="10" xfId="0" applyNumberFormat="1" applyFill="1" applyBorder="1" applyAlignment="1">
      <alignment horizontal="center" wrapText="1"/>
    </xf>
    <xf numFmtId="2" fontId="0" fillId="0" borderId="10" xfId="0" applyNumberFormat="1" applyFill="1" applyBorder="1" applyAlignment="1">
      <alignment horizontal="center" wrapText="1"/>
    </xf>
    <xf numFmtId="3" fontId="0" fillId="0" borderId="11" xfId="0" applyNumberFormat="1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0" xfId="0" applyAlignment="1"/>
    <xf numFmtId="1" fontId="0" fillId="33" borderId="10" xfId="0" applyNumberFormat="1" applyFill="1" applyBorder="1" applyAlignment="1">
      <alignment horizontal="center" wrapText="1"/>
    </xf>
    <xf numFmtId="9" fontId="2" fillId="0" borderId="10" xfId="33" applyFont="1" applyFill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18" fillId="33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left" vertical="center" wrapText="1"/>
    </xf>
    <xf numFmtId="165" fontId="0" fillId="33" borderId="10" xfId="0" quotePrefix="1" applyNumberFormat="1" applyFill="1" applyBorder="1" applyAlignment="1">
      <alignment horizontal="center" wrapText="1"/>
    </xf>
    <xf numFmtId="0" fontId="19" fillId="0" borderId="1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33" borderId="11" xfId="0" applyFill="1" applyBorder="1" applyAlignment="1">
      <alignment horizontal="center" wrapText="1"/>
    </xf>
    <xf numFmtId="165" fontId="0" fillId="33" borderId="11" xfId="0" applyNumberFormat="1" applyFill="1" applyBorder="1" applyAlignment="1">
      <alignment horizontal="center"/>
    </xf>
    <xf numFmtId="9" fontId="0" fillId="33" borderId="11" xfId="0" applyNumberFormat="1" applyFill="1" applyBorder="1" applyAlignment="1">
      <alignment horizontal="center" wrapText="1"/>
    </xf>
    <xf numFmtId="9" fontId="2" fillId="33" borderId="11" xfId="33" applyFont="1" applyFill="1" applyBorder="1" applyAlignment="1">
      <alignment horizontal="center" wrapText="1"/>
    </xf>
    <xf numFmtId="0" fontId="0" fillId="33" borderId="13" xfId="0" applyFill="1" applyBorder="1" applyAlignment="1">
      <alignment horizontal="center" wrapText="1"/>
    </xf>
    <xf numFmtId="0" fontId="0" fillId="33" borderId="0" xfId="0" applyFill="1" applyAlignment="1">
      <alignment horizontal="center"/>
    </xf>
    <xf numFmtId="167" fontId="0" fillId="0" borderId="11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 wrapText="1"/>
    </xf>
    <xf numFmtId="166" fontId="0" fillId="0" borderId="10" xfId="33" applyNumberFormat="1" applyFont="1" applyFill="1" applyBorder="1" applyAlignment="1">
      <alignment horizontal="center" wrapText="1"/>
    </xf>
    <xf numFmtId="0" fontId="18" fillId="35" borderId="10" xfId="0" applyFont="1" applyFill="1" applyBorder="1" applyAlignment="1">
      <alignment horizontal="center" vertical="center" wrapText="1"/>
    </xf>
    <xf numFmtId="0" fontId="0" fillId="35" borderId="11" xfId="0" applyFill="1" applyBorder="1" applyAlignment="1">
      <alignment horizontal="center" wrapText="1"/>
    </xf>
    <xf numFmtId="165" fontId="0" fillId="35" borderId="10" xfId="0" applyNumberFormat="1" applyFill="1" applyBorder="1" applyAlignment="1">
      <alignment horizontal="center" wrapText="1"/>
    </xf>
    <xf numFmtId="9" fontId="0" fillId="35" borderId="11" xfId="0" applyNumberFormat="1" applyFill="1" applyBorder="1" applyAlignment="1">
      <alignment horizontal="center" wrapText="1"/>
    </xf>
    <xf numFmtId="165" fontId="0" fillId="35" borderId="11" xfId="0" applyNumberFormat="1" applyFill="1" applyBorder="1" applyAlignment="1">
      <alignment horizontal="center"/>
    </xf>
    <xf numFmtId="9" fontId="2" fillId="35" borderId="11" xfId="33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10" xfId="0" applyFill="1" applyBorder="1" applyAlignment="1">
      <alignment horizontal="center" wrapText="1"/>
    </xf>
    <xf numFmtId="3" fontId="0" fillId="35" borderId="10" xfId="0" applyNumberFormat="1" applyFill="1" applyBorder="1" applyAlignment="1">
      <alignment horizontal="center" wrapText="1"/>
    </xf>
    <xf numFmtId="1" fontId="0" fillId="35" borderId="10" xfId="0" applyNumberFormat="1" applyFill="1" applyBorder="1" applyAlignment="1">
      <alignment horizontal="center" wrapText="1"/>
    </xf>
    <xf numFmtId="0" fontId="0" fillId="35" borderId="0" xfId="0" applyFill="1" applyAlignment="1">
      <alignment horizontal="center"/>
    </xf>
    <xf numFmtId="166" fontId="0" fillId="33" borderId="10" xfId="33" applyNumberFormat="1" applyFont="1" applyFill="1" applyBorder="1" applyAlignment="1">
      <alignment horizontal="center" wrapText="1"/>
    </xf>
    <xf numFmtId="166" fontId="0" fillId="35" borderId="10" xfId="33" applyNumberFormat="1" applyFont="1" applyFill="1" applyBorder="1" applyAlignment="1">
      <alignment horizontal="center" wrapText="1"/>
    </xf>
    <xf numFmtId="165" fontId="0" fillId="0" borderId="13" xfId="0" applyNumberFormat="1" applyBorder="1" applyAlignment="1">
      <alignment horizontal="center" wrapText="1"/>
    </xf>
    <xf numFmtId="1" fontId="0" fillId="0" borderId="11" xfId="0" applyNumberFormat="1" applyBorder="1" applyAlignment="1">
      <alignment horizontal="center"/>
    </xf>
    <xf numFmtId="0" fontId="0" fillId="0" borderId="11" xfId="0" applyBorder="1" applyAlignment="1">
      <alignment horizontal="center"/>
    </xf>
  </cellXfs>
  <cellStyles count="45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Neutra" xfId="31" builtinId="28" customBuiltin="1"/>
    <cellStyle name="Normal" xfId="0" builtinId="0"/>
    <cellStyle name="Normal 3" xfId="44"/>
    <cellStyle name="Nota" xfId="32" builtinId="10" customBuiltin="1"/>
    <cellStyle name="Porcentagem" xfId="33" builtinId="5"/>
    <cellStyle name="Saída" xfId="34" builtinId="21" customBuiltin="1"/>
    <cellStyle name="Separador de milhares 3" xfId="35"/>
    <cellStyle name="Texto de Aviso" xfId="36" builtinId="11" customBuiltin="1"/>
    <cellStyle name="Texto Explicativo" xfId="37" builtinId="53" customBuiltin="1"/>
    <cellStyle name="Título" xfId="38" builtinId="15" customBuiltin="1"/>
    <cellStyle name="Título 1" xfId="39" builtinId="16" customBuiltin="1"/>
    <cellStyle name="Título 2" xfId="40" builtinId="17" customBuiltin="1"/>
    <cellStyle name="Título 3" xfId="41" builtinId="18" customBuiltin="1"/>
    <cellStyle name="Título 4" xfId="42" builtinId="19" customBuiltin="1"/>
    <cellStyle name="Total" xfId="43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&#231;&#245;es%20com%20Investidores/Earnings%20Release/2011/3Q11/BASE%20DE%20DADOS%20_%20Tabelas%20IFRS%203Q11_v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&#231;&#245;es%20com%20Investidores/Earnings%20Release/2014/2Q14/Planilha%20Interativa/Ingl&#234;s/Planilha%20Interativa_1Q1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01.%20Rela&#231;&#245;es%20com%20Investidores/Earnings%20Release%20&amp;%20Conference%20Call/2014/3Q14/apoio/BASE%20DE%20DADOS%20_%20RI_Earnings_3Q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Rela&#231;&#245;es%20com%20Investidores/Earnings%20Release/2014/1Q14/Planilha%20Interativa/Ingl&#234;s/Planilha%20Interativa_1Q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Grafico"/>
      <sheetName val="TABELAS"/>
      <sheetName val="Detalhes"/>
      <sheetName val="Release Sheets &gt;&gt;&gt;"/>
      <sheetName val="Destaques Consolidados"/>
      <sheetName val="Terminais"/>
      <sheetName val="Terminais (3)"/>
      <sheetName val="Rebocagem"/>
      <sheetName val="Offshore"/>
      <sheetName val="Estaleiros"/>
      <sheetName val="Agenciamento"/>
      <sheetName val="Logística"/>
      <sheetName val="Conf Call Graphs &gt;&gt;&gt;"/>
      <sheetName val="Destaques Consolidados (2)"/>
      <sheetName val="Terminais (2)"/>
      <sheetName val="Rebocagem (2)"/>
      <sheetName val="Offshore (2)"/>
      <sheetName val="Estaleiros (2)"/>
      <sheetName val="Agenciamento (2)"/>
      <sheetName val="Logística (2)"/>
      <sheetName val="Net Income Reconcilliation"/>
      <sheetName val="Lucro liquido"/>
      <sheetName val="New &gt;&gt;&gt;"/>
      <sheetName val="Quarterly Summary"/>
      <sheetName val="QoQ_YTDoYTD"/>
      <sheetName val="Financial Summary"/>
      <sheetName val="Graphs"/>
      <sheetName val="Pacote Hansa"/>
    </sheetNames>
    <sheetDataSet>
      <sheetData sheetId="0" refreshError="1">
        <row r="2">
          <cell r="B2" t="str">
            <v>BS - Non-Current Assets - Goodwill</v>
          </cell>
          <cell r="D2">
            <v>2010</v>
          </cell>
          <cell r="AH2" t="str">
            <v>WSL</v>
          </cell>
        </row>
        <row r="3">
          <cell r="B3" t="str">
            <v>BS - Non-Current Assets - Other intangible assets</v>
          </cell>
          <cell r="D3">
            <v>2010</v>
          </cell>
          <cell r="AH3" t="str">
            <v>WSL</v>
          </cell>
        </row>
        <row r="4">
          <cell r="B4" t="str">
            <v>BS - Non-Current Assets - Property, plant and equipment</v>
          </cell>
          <cell r="D4">
            <v>2010</v>
          </cell>
          <cell r="AH4" t="str">
            <v>WSL</v>
          </cell>
        </row>
        <row r="5">
          <cell r="B5" t="str">
            <v>BS - Non-Current Assets - Deferred tax assets</v>
          </cell>
          <cell r="D5">
            <v>2010</v>
          </cell>
          <cell r="AH5" t="str">
            <v>WSL</v>
          </cell>
        </row>
        <row r="6">
          <cell r="B6" t="str">
            <v>BS - Non-Current Assets - Available for sale investment</v>
          </cell>
          <cell r="D6">
            <v>2010</v>
          </cell>
          <cell r="AH6" t="str">
            <v>WSL</v>
          </cell>
        </row>
        <row r="7">
          <cell r="B7" t="str">
            <v>BS - Non-Current Assets - Other non-current assets</v>
          </cell>
          <cell r="D7">
            <v>2010</v>
          </cell>
          <cell r="AH7" t="str">
            <v>WSL</v>
          </cell>
        </row>
        <row r="8">
          <cell r="B8" t="str">
            <v>BS - Non-Current Assets - Long Term Investments</v>
          </cell>
          <cell r="D8">
            <v>2010</v>
          </cell>
          <cell r="AH8" t="str">
            <v>WSL</v>
          </cell>
        </row>
        <row r="9">
          <cell r="B9" t="str">
            <v>BS - Current Assets - Inventories</v>
          </cell>
          <cell r="D9">
            <v>2010</v>
          </cell>
          <cell r="AH9" t="str">
            <v>WSL</v>
          </cell>
        </row>
        <row r="10">
          <cell r="B10" t="str">
            <v>BS - Current Assets - Trade and other receivables</v>
          </cell>
          <cell r="D10">
            <v>2010</v>
          </cell>
          <cell r="AH10" t="str">
            <v>WSL</v>
          </cell>
        </row>
        <row r="11">
          <cell r="B11" t="str">
            <v>BS - Current Assets - Cash and cash equivalents</v>
          </cell>
          <cell r="D11">
            <v>2010</v>
          </cell>
          <cell r="AH11" t="str">
            <v>WSL</v>
          </cell>
        </row>
        <row r="12">
          <cell r="B12" t="str">
            <v>BS - Non-Current Liabities - Bank loans</v>
          </cell>
          <cell r="D12">
            <v>2010</v>
          </cell>
          <cell r="AH12" t="str">
            <v>WSL</v>
          </cell>
        </row>
        <row r="13">
          <cell r="B13" t="str">
            <v>BS - Non-Current Liabities - Deferred tax liabilities</v>
          </cell>
          <cell r="D13">
            <v>2010</v>
          </cell>
          <cell r="AH13" t="str">
            <v>WSL</v>
          </cell>
        </row>
        <row r="14">
          <cell r="B14" t="str">
            <v>BS - Non-Current Liabities - Provision for contingencies</v>
          </cell>
          <cell r="D14">
            <v>2010</v>
          </cell>
          <cell r="AH14" t="str">
            <v>WSL</v>
          </cell>
        </row>
        <row r="15">
          <cell r="B15" t="str">
            <v>BS - Non-Current Liabities - Obligations under finance leases</v>
          </cell>
          <cell r="D15">
            <v>2010</v>
          </cell>
          <cell r="AH15" t="str">
            <v>WSL</v>
          </cell>
        </row>
        <row r="16">
          <cell r="B16" t="str">
            <v>BS - Current Liabities - Trade and other payables - Suppliers</v>
          </cell>
          <cell r="D16">
            <v>2010</v>
          </cell>
          <cell r="AH16" t="str">
            <v>WSL</v>
          </cell>
        </row>
        <row r="17">
          <cell r="B17" t="str">
            <v>BS - Current Liabities - Trade and other payables - Other taxes</v>
          </cell>
          <cell r="D17">
            <v>2010</v>
          </cell>
          <cell r="AH17" t="str">
            <v>WSL</v>
          </cell>
        </row>
        <row r="18">
          <cell r="B18" t="str">
            <v>BS - Current Liabities - Trade and other payables - Accruals and others payables</v>
          </cell>
          <cell r="D18">
            <v>2010</v>
          </cell>
          <cell r="AH18" t="str">
            <v>WSL</v>
          </cell>
        </row>
        <row r="19">
          <cell r="B19" t="str">
            <v>BS - Current Liabities - Current tax liabilities</v>
          </cell>
          <cell r="D19">
            <v>2010</v>
          </cell>
          <cell r="AH19" t="str">
            <v>WSL</v>
          </cell>
        </row>
        <row r="20">
          <cell r="B20" t="str">
            <v>BS - Current Liabities - Obligations under finance leases</v>
          </cell>
          <cell r="D20">
            <v>2010</v>
          </cell>
          <cell r="AH20" t="str">
            <v>WSL</v>
          </cell>
        </row>
        <row r="21">
          <cell r="B21" t="str">
            <v>BS - Current Liabities - Bank overdrafts and loans</v>
          </cell>
          <cell r="D21">
            <v>2010</v>
          </cell>
          <cell r="AH21" t="str">
            <v>WSL</v>
          </cell>
        </row>
        <row r="22">
          <cell r="B22" t="str">
            <v>BS - Current Liabities - Derivative financial instruments</v>
          </cell>
          <cell r="D22">
            <v>2010</v>
          </cell>
          <cell r="AH22" t="str">
            <v>WSL</v>
          </cell>
        </row>
        <row r="23">
          <cell r="B23" t="str">
            <v>BS - Capital and Reserves - Share capital</v>
          </cell>
          <cell r="D23">
            <v>2010</v>
          </cell>
          <cell r="AH23" t="str">
            <v>WSL</v>
          </cell>
        </row>
        <row r="24">
          <cell r="B24" t="str">
            <v>CE - Subscription to capital on IPO with premium arising on the issue of share</v>
          </cell>
          <cell r="D24">
            <v>2010</v>
          </cell>
          <cell r="AH24" t="str">
            <v>WSL</v>
          </cell>
        </row>
        <row r="25">
          <cell r="B25" t="str">
            <v>CE - Dividends</v>
          </cell>
          <cell r="D25">
            <v>2010</v>
          </cell>
          <cell r="AH25" t="str">
            <v>WSL</v>
          </cell>
        </row>
        <row r="26">
          <cell r="B26" t="str">
            <v>CE - Legal Reserve</v>
          </cell>
          <cell r="D26">
            <v>2010</v>
          </cell>
          <cell r="AH26" t="str">
            <v>WSL</v>
          </cell>
        </row>
        <row r="27">
          <cell r="B27" t="str">
            <v>CE - Profit for the period</v>
          </cell>
          <cell r="D27">
            <v>2010</v>
          </cell>
          <cell r="AH27" t="str">
            <v>WSL</v>
          </cell>
        </row>
        <row r="28">
          <cell r="B28" t="str">
            <v>CE - Gains on available for sale investment</v>
          </cell>
          <cell r="D28">
            <v>2010</v>
          </cell>
          <cell r="AH28" t="str">
            <v>WSL</v>
          </cell>
        </row>
        <row r="29">
          <cell r="B29" t="str">
            <v>CE - Gains on available for sale investment</v>
          </cell>
          <cell r="D29">
            <v>2010</v>
          </cell>
          <cell r="AH29" t="str">
            <v>WSL</v>
          </cell>
        </row>
        <row r="30">
          <cell r="B30" t="str">
            <v>BS - Capital and Reserves - Capital reserves</v>
          </cell>
          <cell r="D30">
            <v>2010</v>
          </cell>
          <cell r="AH30" t="str">
            <v>WSL</v>
          </cell>
        </row>
        <row r="31">
          <cell r="B31" t="str">
            <v>BS - Capital and Reserves - Profit reserve</v>
          </cell>
          <cell r="D31">
            <v>2010</v>
          </cell>
          <cell r="AH31" t="str">
            <v>WSL</v>
          </cell>
        </row>
        <row r="32">
          <cell r="B32" t="str">
            <v>BS - Capital and Reserves - Unrealized gain in investments</v>
          </cell>
          <cell r="D32">
            <v>2010</v>
          </cell>
          <cell r="AH32" t="str">
            <v>WSL</v>
          </cell>
        </row>
        <row r="33">
          <cell r="B33" t="str">
            <v>BS - Capital and Reserves - Retained earnings</v>
          </cell>
          <cell r="D33">
            <v>2010</v>
          </cell>
          <cell r="AH33" t="str">
            <v>WSL</v>
          </cell>
        </row>
        <row r="34">
          <cell r="B34" t="str">
            <v>BS - Capital and Reserves - Translation reserve</v>
          </cell>
          <cell r="D34">
            <v>2010</v>
          </cell>
          <cell r="AH34" t="str">
            <v>WSL</v>
          </cell>
        </row>
        <row r="35">
          <cell r="B35" t="str">
            <v>BS - Capital and Reserves - Minority interests</v>
          </cell>
          <cell r="D35">
            <v>2010</v>
          </cell>
          <cell r="AH35" t="str">
            <v>WSL</v>
          </cell>
        </row>
        <row r="36">
          <cell r="B36" t="str">
            <v>CE - Currency translation adjustment</v>
          </cell>
          <cell r="D36">
            <v>2010</v>
          </cell>
          <cell r="AH36" t="str">
            <v>WSL</v>
          </cell>
        </row>
        <row r="37">
          <cell r="B37" t="str">
            <v>CE - Fiscal Incentives received</v>
          </cell>
          <cell r="D37">
            <v>2010</v>
          </cell>
          <cell r="AH37" t="str">
            <v>WSL</v>
          </cell>
        </row>
        <row r="38">
          <cell r="B38" t="str">
            <v>IS - EBITDA</v>
          </cell>
          <cell r="D38">
            <v>2010</v>
          </cell>
          <cell r="AH38" t="str">
            <v>Terminais Portuários</v>
          </cell>
        </row>
        <row r="39">
          <cell r="B39" t="str">
            <v>IS - EBITDA</v>
          </cell>
          <cell r="D39">
            <v>2010</v>
          </cell>
          <cell r="AH39" t="str">
            <v>Rebocagem</v>
          </cell>
        </row>
        <row r="40">
          <cell r="B40" t="str">
            <v>IS - EBITDA</v>
          </cell>
          <cell r="D40">
            <v>2010</v>
          </cell>
          <cell r="AH40" t="str">
            <v>Offshore</v>
          </cell>
        </row>
        <row r="41">
          <cell r="B41" t="str">
            <v>IS - EBITDA</v>
          </cell>
          <cell r="D41">
            <v>2010</v>
          </cell>
          <cell r="AH41" t="str">
            <v>Logística</v>
          </cell>
        </row>
        <row r="42">
          <cell r="B42" t="str">
            <v>IS - EBITDA</v>
          </cell>
          <cell r="D42">
            <v>2010</v>
          </cell>
          <cell r="AH42" t="str">
            <v>Agenciamento Marítimo</v>
          </cell>
        </row>
        <row r="43">
          <cell r="B43" t="str">
            <v>IS - EBITDA</v>
          </cell>
          <cell r="D43">
            <v>2010</v>
          </cell>
          <cell r="AH43" t="str">
            <v>Estaleiro</v>
          </cell>
        </row>
        <row r="44">
          <cell r="B44" t="str">
            <v>IS - EBITDA</v>
          </cell>
          <cell r="D44">
            <v>2010</v>
          </cell>
          <cell r="AH44" t="str">
            <v>Atividades Não-segmentadas</v>
          </cell>
        </row>
        <row r="45">
          <cell r="B45" t="str">
            <v>IS - EBITDA</v>
          </cell>
          <cell r="D45">
            <v>2010</v>
          </cell>
          <cell r="AH45" t="str">
            <v>Corporativo</v>
          </cell>
        </row>
        <row r="46">
          <cell r="B46" t="str">
            <v>IS - EBITDA</v>
          </cell>
          <cell r="D46">
            <v>2010</v>
          </cell>
          <cell r="AH46" t="str">
            <v>Atividades Não-segmentadas</v>
          </cell>
        </row>
        <row r="47">
          <cell r="B47" t="str">
            <v>IS - EBITDA</v>
          </cell>
          <cell r="D47">
            <v>2010</v>
          </cell>
          <cell r="AH47" t="str">
            <v>Brasco</v>
          </cell>
        </row>
        <row r="48">
          <cell r="B48" t="str">
            <v>IS - Profit -Gain on Disposal of Investment</v>
          </cell>
          <cell r="D48">
            <v>2010</v>
          </cell>
          <cell r="AH48" t="str">
            <v>WSL</v>
          </cell>
        </row>
        <row r="49">
          <cell r="B49" t="str">
            <v>IS - Profit -Depreciation and Amortisation</v>
          </cell>
          <cell r="D49">
            <v>2010</v>
          </cell>
          <cell r="AH49" t="str">
            <v>Terminais Portuários</v>
          </cell>
        </row>
        <row r="50">
          <cell r="B50" t="str">
            <v>IS - Profit -Depreciation and Amortisation</v>
          </cell>
          <cell r="D50">
            <v>2010</v>
          </cell>
          <cell r="AH50" t="str">
            <v>Rebocagem</v>
          </cell>
        </row>
        <row r="51">
          <cell r="B51" t="str">
            <v>IS - Profit -Depreciation and Amortisation</v>
          </cell>
          <cell r="D51">
            <v>2010</v>
          </cell>
          <cell r="AH51" t="str">
            <v>Offshore</v>
          </cell>
        </row>
        <row r="52">
          <cell r="B52" t="str">
            <v>IS - Profit -Depreciation and Amortisation</v>
          </cell>
          <cell r="D52">
            <v>2010</v>
          </cell>
          <cell r="AH52" t="str">
            <v>Logística</v>
          </cell>
        </row>
        <row r="53">
          <cell r="B53" t="str">
            <v>IS - Profit -Depreciation and Amortisation</v>
          </cell>
          <cell r="D53">
            <v>2010</v>
          </cell>
          <cell r="AH53" t="str">
            <v>Agenciamento Marítimo</v>
          </cell>
        </row>
        <row r="54">
          <cell r="B54" t="str">
            <v>IS - Profit -Depreciation and Amortisation</v>
          </cell>
          <cell r="D54">
            <v>2010</v>
          </cell>
          <cell r="AH54" t="str">
            <v>Estaleiro</v>
          </cell>
        </row>
        <row r="55">
          <cell r="B55" t="str">
            <v>IS - Profit -Depreciation and Amortisation</v>
          </cell>
          <cell r="D55">
            <v>2010</v>
          </cell>
          <cell r="AH55" t="str">
            <v>Atividades Não-segmentadas</v>
          </cell>
        </row>
        <row r="56">
          <cell r="B56" t="str">
            <v>IS - Profit -Depreciation and Amortisation</v>
          </cell>
          <cell r="D56">
            <v>2010</v>
          </cell>
          <cell r="AH56" t="str">
            <v>Corporativo</v>
          </cell>
        </row>
        <row r="57">
          <cell r="B57" t="str">
            <v>IS - Profit -Depreciation and Amortisation</v>
          </cell>
          <cell r="D57">
            <v>2010</v>
          </cell>
          <cell r="AH57" t="str">
            <v>Atividades Não-segmentadas</v>
          </cell>
        </row>
        <row r="58">
          <cell r="B58" t="str">
            <v>IS - EPS (Basic and diluted)</v>
          </cell>
          <cell r="D58">
            <v>2010</v>
          </cell>
          <cell r="AH58" t="str">
            <v>WSL</v>
          </cell>
        </row>
        <row r="59">
          <cell r="B59" t="str">
            <v>Costs - Raw Materials - Petrol and Oil</v>
          </cell>
          <cell r="D59">
            <v>2010</v>
          </cell>
          <cell r="AH59" t="str">
            <v>Terminais Portuários</v>
          </cell>
        </row>
        <row r="60">
          <cell r="B60" t="str">
            <v>Costs - Raw Materials - Petrol and Oil</v>
          </cell>
          <cell r="D60">
            <v>2010</v>
          </cell>
          <cell r="AH60" t="str">
            <v>Rebocagem</v>
          </cell>
        </row>
        <row r="61">
          <cell r="B61" t="str">
            <v>Costs - Raw Materials - Petrol and Oil</v>
          </cell>
          <cell r="D61">
            <v>2010</v>
          </cell>
          <cell r="AH61" t="str">
            <v>Offshore</v>
          </cell>
        </row>
        <row r="62">
          <cell r="B62" t="str">
            <v>Costs - Raw Materials - Petrol and Oil</v>
          </cell>
          <cell r="D62">
            <v>2010</v>
          </cell>
          <cell r="AH62" t="str">
            <v>Logística</v>
          </cell>
        </row>
        <row r="63">
          <cell r="B63" t="str">
            <v>Costs - Raw Materials - Petrol and Oil</v>
          </cell>
          <cell r="D63">
            <v>2010</v>
          </cell>
          <cell r="AH63" t="str">
            <v>Agenciamento Marítimo</v>
          </cell>
        </row>
        <row r="64">
          <cell r="B64" t="str">
            <v>Costs - Raw Materials - Petrol and Oil</v>
          </cell>
          <cell r="D64">
            <v>2010</v>
          </cell>
          <cell r="AH64" t="str">
            <v>Estaleiro</v>
          </cell>
        </row>
        <row r="65">
          <cell r="B65" t="str">
            <v>Costs - Raw Materials - Petrol and Oil</v>
          </cell>
          <cell r="D65">
            <v>2010</v>
          </cell>
          <cell r="AH65" t="str">
            <v>Atividades Não-segmentadas</v>
          </cell>
        </row>
        <row r="66">
          <cell r="B66" t="str">
            <v>Costs - Raw Materials - Petrol and Oil</v>
          </cell>
          <cell r="D66">
            <v>2010</v>
          </cell>
          <cell r="AH66" t="str">
            <v>Corporativo</v>
          </cell>
        </row>
        <row r="67">
          <cell r="B67" t="str">
            <v>Costs - Raw Materials - Petrol and Oil</v>
          </cell>
          <cell r="D67">
            <v>2010</v>
          </cell>
          <cell r="AH67" t="str">
            <v>Atividades Não-segmentadas</v>
          </cell>
        </row>
        <row r="68">
          <cell r="B68" t="str">
            <v>Costs - Raw Materials - Operating Materials</v>
          </cell>
          <cell r="D68">
            <v>2010</v>
          </cell>
          <cell r="AH68" t="str">
            <v>Terminais Portuários</v>
          </cell>
        </row>
        <row r="69">
          <cell r="B69" t="str">
            <v>Costs - Raw Materials - Operating Materials</v>
          </cell>
          <cell r="D69">
            <v>2010</v>
          </cell>
          <cell r="AH69" t="str">
            <v>Rebocagem</v>
          </cell>
        </row>
        <row r="70">
          <cell r="B70" t="str">
            <v>Costs - Raw Materials - Operating Materials</v>
          </cell>
          <cell r="D70">
            <v>2010</v>
          </cell>
          <cell r="AH70" t="str">
            <v>Offshore</v>
          </cell>
        </row>
        <row r="71">
          <cell r="B71" t="str">
            <v>Costs - Raw Materials - Operating Materials</v>
          </cell>
          <cell r="D71">
            <v>2010</v>
          </cell>
          <cell r="AH71" t="str">
            <v>Logística</v>
          </cell>
        </row>
        <row r="72">
          <cell r="B72" t="str">
            <v>Costs - Raw Materials - Operating Materials</v>
          </cell>
          <cell r="D72">
            <v>2010</v>
          </cell>
          <cell r="AH72" t="str">
            <v>Agenciamento Marítimo</v>
          </cell>
        </row>
        <row r="73">
          <cell r="B73" t="str">
            <v>Costs - Raw Materials - Operating Materials</v>
          </cell>
          <cell r="D73">
            <v>2010</v>
          </cell>
          <cell r="AH73" t="str">
            <v>Estaleiro</v>
          </cell>
        </row>
        <row r="74">
          <cell r="B74" t="str">
            <v>Costs - Raw Materials - Operating Materials</v>
          </cell>
          <cell r="D74">
            <v>2010</v>
          </cell>
          <cell r="AH74" t="str">
            <v>Atividades Não-segmentadas</v>
          </cell>
        </row>
        <row r="75">
          <cell r="B75" t="str">
            <v>Costs - Raw Materials - Operating Materials</v>
          </cell>
          <cell r="D75">
            <v>2010</v>
          </cell>
          <cell r="AH75" t="str">
            <v>Corporativo</v>
          </cell>
        </row>
        <row r="76">
          <cell r="B76" t="str">
            <v>Costs - Raw Materials - Operating Materials</v>
          </cell>
          <cell r="D76">
            <v>2010</v>
          </cell>
          <cell r="AH76" t="str">
            <v>Atividades Não-segmentadas</v>
          </cell>
        </row>
        <row r="77">
          <cell r="B77" t="str">
            <v>Costs - Personnel - Salaries and benefits</v>
          </cell>
          <cell r="D77">
            <v>2010</v>
          </cell>
          <cell r="AH77" t="str">
            <v>Terminais Portuários</v>
          </cell>
        </row>
        <row r="78">
          <cell r="B78" t="str">
            <v>Costs - Personnel - Salaries and benefits</v>
          </cell>
          <cell r="D78">
            <v>2010</v>
          </cell>
          <cell r="AH78" t="str">
            <v>Rebocagem</v>
          </cell>
        </row>
        <row r="79">
          <cell r="B79" t="str">
            <v>Costs - Personnel - Salaries and benefits</v>
          </cell>
          <cell r="D79">
            <v>2010</v>
          </cell>
          <cell r="AH79" t="str">
            <v>Offshore</v>
          </cell>
        </row>
        <row r="80">
          <cell r="B80" t="str">
            <v>Costs - Personnel - Salaries and benefits</v>
          </cell>
          <cell r="D80">
            <v>2010</v>
          </cell>
          <cell r="AH80" t="str">
            <v>Logística</v>
          </cell>
        </row>
        <row r="81">
          <cell r="B81" t="str">
            <v>Costs - Personnel - Salaries and benefits</v>
          </cell>
          <cell r="D81">
            <v>2010</v>
          </cell>
          <cell r="AH81" t="str">
            <v>Agenciamento Marítimo</v>
          </cell>
        </row>
        <row r="82">
          <cell r="B82" t="str">
            <v>Costs - Personnel - Salaries and benefits</v>
          </cell>
          <cell r="D82">
            <v>2010</v>
          </cell>
          <cell r="AH82" t="str">
            <v>Estaleiro</v>
          </cell>
        </row>
        <row r="83">
          <cell r="B83" t="str">
            <v>Costs - Personnel - Salaries and benefits</v>
          </cell>
          <cell r="D83">
            <v>2010</v>
          </cell>
          <cell r="AH83" t="str">
            <v>Atividades Não-segmentadas</v>
          </cell>
        </row>
        <row r="84">
          <cell r="B84" t="str">
            <v>Costs - Personnel - Salaries and benefits</v>
          </cell>
          <cell r="D84">
            <v>2010</v>
          </cell>
          <cell r="AH84" t="str">
            <v>Corporativo</v>
          </cell>
        </row>
        <row r="85">
          <cell r="B85" t="str">
            <v>Costs - Personnel - Salaries and benefits</v>
          </cell>
          <cell r="D85">
            <v>2010</v>
          </cell>
          <cell r="AH85" t="str">
            <v>Atividades Não-segmentadas</v>
          </cell>
        </row>
        <row r="86">
          <cell r="B86" t="str">
            <v>Costs - Personnel - Social securities and charges</v>
          </cell>
          <cell r="D86">
            <v>2010</v>
          </cell>
          <cell r="AH86" t="str">
            <v>Terminais Portuários</v>
          </cell>
        </row>
        <row r="87">
          <cell r="B87" t="str">
            <v>Costs - Personnel - Social securities and charges</v>
          </cell>
          <cell r="D87">
            <v>2010</v>
          </cell>
          <cell r="AH87" t="str">
            <v>Rebocagem</v>
          </cell>
        </row>
        <row r="88">
          <cell r="B88" t="str">
            <v>Costs - Personnel - Social securities and charges</v>
          </cell>
          <cell r="D88">
            <v>2010</v>
          </cell>
          <cell r="AH88" t="str">
            <v>Offshore</v>
          </cell>
        </row>
        <row r="89">
          <cell r="B89" t="str">
            <v>Costs - Personnel - Social securities and charges</v>
          </cell>
          <cell r="D89">
            <v>2010</v>
          </cell>
          <cell r="AH89" t="str">
            <v>Logística</v>
          </cell>
        </row>
        <row r="90">
          <cell r="B90" t="str">
            <v>Costs - Personnel - Social securities and charges</v>
          </cell>
          <cell r="D90">
            <v>2010</v>
          </cell>
          <cell r="AH90" t="str">
            <v>Agenciamento Marítimo</v>
          </cell>
        </row>
        <row r="91">
          <cell r="B91" t="str">
            <v>Costs - Personnel - Social securities and charges</v>
          </cell>
          <cell r="D91">
            <v>2010</v>
          </cell>
          <cell r="AH91" t="str">
            <v>Estaleiro</v>
          </cell>
        </row>
        <row r="92">
          <cell r="B92" t="str">
            <v>Costs - Personnel - Social securities and charges</v>
          </cell>
          <cell r="D92">
            <v>2010</v>
          </cell>
          <cell r="AH92" t="str">
            <v>Atividades Não-segmentadas</v>
          </cell>
        </row>
        <row r="93">
          <cell r="B93" t="str">
            <v>Costs - Personnel - Social securities and charges</v>
          </cell>
          <cell r="D93">
            <v>2010</v>
          </cell>
          <cell r="AH93" t="str">
            <v>Corporativo</v>
          </cell>
        </row>
        <row r="94">
          <cell r="B94" t="str">
            <v>Costs - Personnel - Social securities and charges</v>
          </cell>
          <cell r="D94">
            <v>2010</v>
          </cell>
          <cell r="AH94" t="str">
            <v>Atividades Não-segmentadas</v>
          </cell>
        </row>
        <row r="95">
          <cell r="B95" t="str">
            <v>Costs - Personnel - Pension costs</v>
          </cell>
          <cell r="D95">
            <v>2010</v>
          </cell>
          <cell r="AH95" t="str">
            <v>Terminais Portuários</v>
          </cell>
        </row>
        <row r="96">
          <cell r="B96" t="str">
            <v>Costs - Personnel - Pension costs</v>
          </cell>
          <cell r="D96">
            <v>2010</v>
          </cell>
          <cell r="AH96" t="str">
            <v>Rebocagem</v>
          </cell>
        </row>
        <row r="97">
          <cell r="B97" t="str">
            <v>Costs - Personnel - Pension costs</v>
          </cell>
          <cell r="D97">
            <v>2010</v>
          </cell>
          <cell r="AH97" t="str">
            <v>Offshore</v>
          </cell>
        </row>
        <row r="98">
          <cell r="B98" t="str">
            <v>Costs - Personnel - Pension costs</v>
          </cell>
          <cell r="D98">
            <v>2010</v>
          </cell>
          <cell r="AH98" t="str">
            <v>Logística</v>
          </cell>
        </row>
        <row r="99">
          <cell r="B99" t="str">
            <v>Costs - Personnel - Pension costs</v>
          </cell>
          <cell r="D99">
            <v>2010</v>
          </cell>
          <cell r="AH99" t="str">
            <v>Agenciamento Marítimo</v>
          </cell>
        </row>
        <row r="100">
          <cell r="B100" t="str">
            <v>Costs - Personnel - Pension costs</v>
          </cell>
          <cell r="D100">
            <v>2010</v>
          </cell>
          <cell r="AH100" t="str">
            <v>Estaleiro</v>
          </cell>
        </row>
        <row r="101">
          <cell r="B101" t="str">
            <v>Costs - Personnel - Pension costs</v>
          </cell>
          <cell r="D101">
            <v>2010</v>
          </cell>
          <cell r="AH101" t="str">
            <v>Atividades Não-segmentadas</v>
          </cell>
        </row>
        <row r="102">
          <cell r="B102" t="str">
            <v>Costs - Personnel - Pension costs</v>
          </cell>
          <cell r="D102">
            <v>2010</v>
          </cell>
          <cell r="AH102" t="str">
            <v>Corporativo</v>
          </cell>
        </row>
        <row r="103">
          <cell r="B103" t="str">
            <v>Costs - Personnel - Pension costs</v>
          </cell>
          <cell r="D103">
            <v>2010</v>
          </cell>
          <cell r="AH103" t="str">
            <v>Atividades Não-segmentadas</v>
          </cell>
        </row>
        <row r="104">
          <cell r="B104" t="str">
            <v xml:space="preserve">Costs - Personnel - Long term incentive plan </v>
          </cell>
          <cell r="D104">
            <v>2010</v>
          </cell>
          <cell r="AH104" t="str">
            <v>Terminais Portuários</v>
          </cell>
        </row>
        <row r="105">
          <cell r="B105" t="str">
            <v xml:space="preserve">Costs - Personnel - Long term incentive plan </v>
          </cell>
          <cell r="D105">
            <v>2010</v>
          </cell>
          <cell r="AH105" t="str">
            <v>Rebocagem</v>
          </cell>
        </row>
        <row r="106">
          <cell r="B106" t="str">
            <v xml:space="preserve">Costs - Personnel - Long term incentive plan </v>
          </cell>
          <cell r="D106">
            <v>2010</v>
          </cell>
          <cell r="AH106" t="str">
            <v>Offshore</v>
          </cell>
        </row>
        <row r="107">
          <cell r="B107" t="str">
            <v xml:space="preserve">Costs - Personnel - Long term incentive plan </v>
          </cell>
          <cell r="D107">
            <v>2010</v>
          </cell>
          <cell r="AH107" t="str">
            <v>Logística</v>
          </cell>
        </row>
        <row r="108">
          <cell r="B108" t="str">
            <v xml:space="preserve">Costs - Personnel - Long term incentive plan </v>
          </cell>
          <cell r="D108">
            <v>2010</v>
          </cell>
          <cell r="AH108" t="str">
            <v>Agenciamento Marítimo</v>
          </cell>
        </row>
        <row r="109">
          <cell r="B109" t="str">
            <v xml:space="preserve">Costs - Personnel - Long term incentive plan </v>
          </cell>
          <cell r="D109">
            <v>2010</v>
          </cell>
          <cell r="AH109" t="str">
            <v>Estaleiro</v>
          </cell>
        </row>
        <row r="110">
          <cell r="B110" t="str">
            <v xml:space="preserve">Costs - Personnel - Long term incentive plan </v>
          </cell>
          <cell r="D110">
            <v>2010</v>
          </cell>
          <cell r="AH110" t="str">
            <v>Atividades Não-segmentadas</v>
          </cell>
        </row>
        <row r="111">
          <cell r="B111" t="str">
            <v xml:space="preserve">Costs - Personnel - Long term incentive plan </v>
          </cell>
          <cell r="D111">
            <v>2010</v>
          </cell>
          <cell r="AH111" t="str">
            <v>Corporativo</v>
          </cell>
        </row>
        <row r="112">
          <cell r="B112" t="str">
            <v xml:space="preserve">Costs - Personnel - Long term incentive plan </v>
          </cell>
          <cell r="D112">
            <v>2010</v>
          </cell>
          <cell r="AH112" t="str">
            <v>Atividades Não-segmentadas</v>
          </cell>
        </row>
        <row r="113">
          <cell r="B113" t="str">
            <v>Costs - Other Operating - Service</v>
          </cell>
          <cell r="D113">
            <v>2010</v>
          </cell>
          <cell r="AH113" t="str">
            <v>Terminais Portuários</v>
          </cell>
        </row>
        <row r="114">
          <cell r="B114" t="str">
            <v>Costs - Other Operating - Service</v>
          </cell>
          <cell r="D114">
            <v>2010</v>
          </cell>
          <cell r="AH114" t="str">
            <v>Rebocagem</v>
          </cell>
        </row>
        <row r="115">
          <cell r="B115" t="str">
            <v>Costs - Other Operating - Service</v>
          </cell>
          <cell r="D115">
            <v>2010</v>
          </cell>
          <cell r="AH115" t="str">
            <v>Offshore</v>
          </cell>
        </row>
        <row r="116">
          <cell r="B116" t="str">
            <v>Costs - Other Operating - Service</v>
          </cell>
          <cell r="D116">
            <v>2010</v>
          </cell>
          <cell r="AH116" t="str">
            <v>Logística</v>
          </cell>
        </row>
        <row r="117">
          <cell r="B117" t="str">
            <v>Costs - Other Operating - Service</v>
          </cell>
          <cell r="D117">
            <v>2010</v>
          </cell>
          <cell r="AH117" t="str">
            <v>Agenciamento Marítimo</v>
          </cell>
        </row>
        <row r="118">
          <cell r="B118" t="str">
            <v>Costs - Other Operating - Service</v>
          </cell>
          <cell r="D118">
            <v>2010</v>
          </cell>
          <cell r="AH118" t="str">
            <v>Estaleiro</v>
          </cell>
        </row>
        <row r="119">
          <cell r="B119" t="str">
            <v>Costs - Other Operating - Service</v>
          </cell>
          <cell r="D119">
            <v>2010</v>
          </cell>
          <cell r="AH119" t="str">
            <v>Atividades Não-segmentadas</v>
          </cell>
        </row>
        <row r="120">
          <cell r="B120" t="str">
            <v>Costs - Other Operating - Service</v>
          </cell>
          <cell r="D120">
            <v>2010</v>
          </cell>
          <cell r="AH120" t="str">
            <v>Corporativo</v>
          </cell>
        </row>
        <row r="121">
          <cell r="B121" t="str">
            <v>Costs - Other Operating - Service</v>
          </cell>
          <cell r="D121">
            <v>2010</v>
          </cell>
          <cell r="AH121" t="str">
            <v>Atividades Não-segmentadas</v>
          </cell>
        </row>
        <row r="122">
          <cell r="B122" t="str">
            <v>IS - Receita Líquida</v>
          </cell>
          <cell r="D122">
            <v>2010</v>
          </cell>
          <cell r="AH122" t="str">
            <v>Terminais Portuários</v>
          </cell>
        </row>
        <row r="123">
          <cell r="B123" t="str">
            <v>IS - Receita Líquida</v>
          </cell>
          <cell r="D123">
            <v>2010</v>
          </cell>
          <cell r="AH123" t="str">
            <v>Rebocagem</v>
          </cell>
        </row>
        <row r="124">
          <cell r="B124" t="str">
            <v>IS - Receita Líquida</v>
          </cell>
          <cell r="D124">
            <v>2010</v>
          </cell>
          <cell r="AH124" t="str">
            <v>Offshore</v>
          </cell>
        </row>
        <row r="125">
          <cell r="B125" t="str">
            <v>IS - Receita Líquida</v>
          </cell>
          <cell r="D125">
            <v>2010</v>
          </cell>
          <cell r="AH125" t="str">
            <v>Logística</v>
          </cell>
        </row>
        <row r="126">
          <cell r="B126" t="str">
            <v>IS - Receita Líquida</v>
          </cell>
          <cell r="D126">
            <v>2010</v>
          </cell>
          <cell r="AH126" t="str">
            <v>Agenciamento Marítimo</v>
          </cell>
        </row>
        <row r="127">
          <cell r="B127" t="str">
            <v>IS - Receita Líquida</v>
          </cell>
          <cell r="D127">
            <v>2010</v>
          </cell>
          <cell r="AH127" t="str">
            <v>Estaleiro</v>
          </cell>
        </row>
        <row r="128">
          <cell r="B128" t="str">
            <v>IS - Receita Líquida</v>
          </cell>
          <cell r="D128">
            <v>2010</v>
          </cell>
          <cell r="AH128" t="str">
            <v>Atividades Não-segmentadas</v>
          </cell>
        </row>
        <row r="129">
          <cell r="B129" t="str">
            <v>IS - Receita Líquida</v>
          </cell>
          <cell r="D129">
            <v>2010</v>
          </cell>
          <cell r="AH129" t="str">
            <v>Corporativo</v>
          </cell>
        </row>
        <row r="130">
          <cell r="B130" t="str">
            <v>IS - Receita Líquida</v>
          </cell>
          <cell r="D130">
            <v>2010</v>
          </cell>
          <cell r="AH130" t="str">
            <v>Atividades Não-segmentadas</v>
          </cell>
        </row>
        <row r="131">
          <cell r="B131" t="str">
            <v>IS - Receita Líquida</v>
          </cell>
          <cell r="D131">
            <v>2010</v>
          </cell>
          <cell r="AH131" t="str">
            <v>Brasco</v>
          </cell>
        </row>
        <row r="132">
          <cell r="B132" t="str">
            <v>Costs - Other Operating - Utilities</v>
          </cell>
          <cell r="D132">
            <v>2010</v>
          </cell>
          <cell r="AH132" t="str">
            <v>Terminais Portuários</v>
          </cell>
        </row>
        <row r="133">
          <cell r="B133" t="str">
            <v>Costs - Other Operating - Utilities</v>
          </cell>
          <cell r="D133">
            <v>2010</v>
          </cell>
          <cell r="AH133" t="str">
            <v>Rebocagem</v>
          </cell>
        </row>
        <row r="134">
          <cell r="B134" t="str">
            <v>Costs - Other Operating - Utilities</v>
          </cell>
          <cell r="D134">
            <v>2010</v>
          </cell>
          <cell r="AH134" t="str">
            <v>Offshore</v>
          </cell>
        </row>
        <row r="135">
          <cell r="B135" t="str">
            <v>Costs - Other Operating - Utilities</v>
          </cell>
          <cell r="D135">
            <v>2010</v>
          </cell>
          <cell r="AH135" t="str">
            <v>Logística</v>
          </cell>
        </row>
        <row r="136">
          <cell r="B136" t="str">
            <v>Costs - Other Operating - Utilities</v>
          </cell>
          <cell r="D136">
            <v>2010</v>
          </cell>
          <cell r="AH136" t="str">
            <v>Agenciamento Marítimo</v>
          </cell>
        </row>
        <row r="137">
          <cell r="B137" t="str">
            <v>Costs - Other Operating - Utilities</v>
          </cell>
          <cell r="D137">
            <v>2010</v>
          </cell>
          <cell r="AH137" t="str">
            <v>Estaleiro</v>
          </cell>
        </row>
        <row r="138">
          <cell r="B138" t="str">
            <v>Costs - Other Operating - Utilities</v>
          </cell>
          <cell r="D138">
            <v>2010</v>
          </cell>
          <cell r="AH138" t="str">
            <v>Atividades Não-segmentadas</v>
          </cell>
        </row>
        <row r="139">
          <cell r="B139" t="str">
            <v>Costs - Other Operating - Utilities</v>
          </cell>
          <cell r="D139">
            <v>2010</v>
          </cell>
          <cell r="AH139" t="str">
            <v>Corporativo</v>
          </cell>
        </row>
        <row r="140">
          <cell r="B140" t="str">
            <v>Costs - Other Operating - Utilities</v>
          </cell>
          <cell r="D140">
            <v>2010</v>
          </cell>
          <cell r="AH140" t="str">
            <v>Atividades Não-segmentadas</v>
          </cell>
        </row>
        <row r="141">
          <cell r="B141" t="str">
            <v>Costs - Other Operating - Freights and Rentals</v>
          </cell>
          <cell r="D141">
            <v>2010</v>
          </cell>
          <cell r="AH141" t="str">
            <v>Terminais Portuários</v>
          </cell>
        </row>
        <row r="142">
          <cell r="B142" t="str">
            <v>Costs - Other Operating - Freights and Rentals</v>
          </cell>
          <cell r="D142">
            <v>2010</v>
          </cell>
          <cell r="AH142" t="str">
            <v>Rebocagem</v>
          </cell>
        </row>
        <row r="143">
          <cell r="B143" t="str">
            <v>Costs - Other Operating - Freights and Rentals</v>
          </cell>
          <cell r="D143">
            <v>2010</v>
          </cell>
          <cell r="AH143" t="str">
            <v>Offshore</v>
          </cell>
        </row>
        <row r="144">
          <cell r="B144" t="str">
            <v>Costs - Other Operating - Freights and Rentals</v>
          </cell>
          <cell r="D144">
            <v>2010</v>
          </cell>
          <cell r="AH144" t="str">
            <v>Logística</v>
          </cell>
        </row>
        <row r="145">
          <cell r="B145" t="str">
            <v>Costs - Other Operating - Freights and Rentals</v>
          </cell>
          <cell r="D145">
            <v>2010</v>
          </cell>
          <cell r="AH145" t="str">
            <v>Agenciamento Marítimo</v>
          </cell>
        </row>
        <row r="146">
          <cell r="B146" t="str">
            <v>Costs - Other Operating - Freights and Rentals</v>
          </cell>
          <cell r="D146">
            <v>2010</v>
          </cell>
          <cell r="AH146" t="str">
            <v>Estaleiro</v>
          </cell>
        </row>
        <row r="147">
          <cell r="B147" t="str">
            <v>Costs - Other Operating - Freights and Rentals</v>
          </cell>
          <cell r="D147">
            <v>2010</v>
          </cell>
          <cell r="AH147" t="str">
            <v>Atividades Não-segmentadas</v>
          </cell>
        </row>
        <row r="148">
          <cell r="B148" t="str">
            <v>Costs - Other Operating - Freights and Rentals</v>
          </cell>
          <cell r="D148">
            <v>2010</v>
          </cell>
          <cell r="AH148" t="str">
            <v>Corporativo</v>
          </cell>
        </row>
        <row r="149">
          <cell r="B149" t="str">
            <v>Costs - Other Operating - Freights and Rentals</v>
          </cell>
          <cell r="D149">
            <v>2010</v>
          </cell>
          <cell r="AH149" t="str">
            <v>Atividades Não-segmentadas</v>
          </cell>
        </row>
        <row r="150">
          <cell r="B150" t="str">
            <v>Costs - Other Operating - Container Movement</v>
          </cell>
          <cell r="D150">
            <v>2010</v>
          </cell>
          <cell r="AH150" t="str">
            <v>Terminais Portuários</v>
          </cell>
        </row>
        <row r="151">
          <cell r="B151" t="str">
            <v>Costs - Other Operating - Container Movement</v>
          </cell>
          <cell r="D151">
            <v>2010</v>
          </cell>
          <cell r="AH151" t="str">
            <v>Rebocagem</v>
          </cell>
        </row>
        <row r="152">
          <cell r="B152" t="str">
            <v>Costs - Other Operating - Container Movement</v>
          </cell>
          <cell r="D152">
            <v>2010</v>
          </cell>
          <cell r="AH152" t="str">
            <v>Offshore</v>
          </cell>
        </row>
        <row r="153">
          <cell r="B153" t="str">
            <v>Costs - Other Operating - Container Movement</v>
          </cell>
          <cell r="D153">
            <v>2010</v>
          </cell>
          <cell r="AH153" t="str">
            <v>Logística</v>
          </cell>
        </row>
        <row r="154">
          <cell r="B154" t="str">
            <v>Costs - Other Operating - Container Movement</v>
          </cell>
          <cell r="D154">
            <v>2010</v>
          </cell>
          <cell r="AH154" t="str">
            <v>Agenciamento Marítimo</v>
          </cell>
        </row>
        <row r="155">
          <cell r="B155" t="str">
            <v>Costs - Other Operating - Container Movement</v>
          </cell>
          <cell r="D155">
            <v>2010</v>
          </cell>
          <cell r="AH155" t="str">
            <v>Estaleiro</v>
          </cell>
        </row>
        <row r="156">
          <cell r="B156" t="str">
            <v>Costs - Other Operating - Container Movement</v>
          </cell>
          <cell r="D156">
            <v>2010</v>
          </cell>
          <cell r="AH156" t="str">
            <v>Atividades Não-segmentadas</v>
          </cell>
        </row>
        <row r="157">
          <cell r="B157" t="str">
            <v>Costs - Other Operating - Container Movement</v>
          </cell>
          <cell r="D157">
            <v>2010</v>
          </cell>
          <cell r="AH157" t="str">
            <v>Corporativo</v>
          </cell>
        </row>
        <row r="158">
          <cell r="B158" t="str">
            <v>Costs - Other Operating - Container Movement</v>
          </cell>
          <cell r="D158">
            <v>2010</v>
          </cell>
          <cell r="AH158" t="str">
            <v>Atividades Não-segmentadas</v>
          </cell>
        </row>
        <row r="159">
          <cell r="B159" t="str">
            <v>Costs - Other Operating - Insurance</v>
          </cell>
          <cell r="D159">
            <v>2010</v>
          </cell>
          <cell r="AH159" t="str">
            <v>Terminais Portuários</v>
          </cell>
        </row>
        <row r="160">
          <cell r="B160" t="str">
            <v>Costs - Other Operating - Insurance</v>
          </cell>
          <cell r="D160">
            <v>2010</v>
          </cell>
          <cell r="AH160" t="str">
            <v>Rebocagem</v>
          </cell>
        </row>
        <row r="161">
          <cell r="B161" t="str">
            <v>Costs - Other Operating - Insurance</v>
          </cell>
          <cell r="D161">
            <v>2010</v>
          </cell>
          <cell r="AH161" t="str">
            <v>Offshore</v>
          </cell>
        </row>
        <row r="162">
          <cell r="B162" t="str">
            <v>Costs - Other Operating - Insurance</v>
          </cell>
          <cell r="D162">
            <v>2010</v>
          </cell>
          <cell r="AH162" t="str">
            <v>Logística</v>
          </cell>
        </row>
        <row r="163">
          <cell r="B163" t="str">
            <v>Costs - Other Operating - Insurance</v>
          </cell>
          <cell r="D163">
            <v>2010</v>
          </cell>
          <cell r="AH163" t="str">
            <v>Agenciamento Marítimo</v>
          </cell>
        </row>
        <row r="164">
          <cell r="B164" t="str">
            <v>Costs - Other Operating - Insurance</v>
          </cell>
          <cell r="D164">
            <v>2010</v>
          </cell>
          <cell r="AH164" t="str">
            <v>Estaleiro</v>
          </cell>
        </row>
        <row r="165">
          <cell r="B165" t="str">
            <v>Costs - Other Operating - Insurance</v>
          </cell>
          <cell r="D165">
            <v>2010</v>
          </cell>
          <cell r="AH165" t="str">
            <v>Atividades Não-segmentadas</v>
          </cell>
        </row>
        <row r="166">
          <cell r="B166" t="str">
            <v>Costs - Other Operating - Insurance</v>
          </cell>
          <cell r="D166">
            <v>2010</v>
          </cell>
          <cell r="AH166" t="str">
            <v>Corporativo</v>
          </cell>
        </row>
        <row r="167">
          <cell r="B167" t="str">
            <v>Costs - Other Operating - Insurance</v>
          </cell>
          <cell r="D167">
            <v>2010</v>
          </cell>
          <cell r="AH167" t="str">
            <v>Atividades Não-segmentadas</v>
          </cell>
        </row>
        <row r="168">
          <cell r="B168" t="str">
            <v>Costs - Other Operating - Maintenance</v>
          </cell>
          <cell r="D168">
            <v>2010</v>
          </cell>
          <cell r="AH168" t="str">
            <v>Terminais Portuários</v>
          </cell>
        </row>
        <row r="169">
          <cell r="B169" t="str">
            <v>Costs - Other Operating - Maintenance</v>
          </cell>
          <cell r="D169">
            <v>2010</v>
          </cell>
          <cell r="AH169" t="str">
            <v>Rebocagem</v>
          </cell>
        </row>
        <row r="170">
          <cell r="B170" t="str">
            <v>Costs - Other Operating - Maintenance</v>
          </cell>
          <cell r="D170">
            <v>2010</v>
          </cell>
          <cell r="AH170" t="str">
            <v>Offshore</v>
          </cell>
        </row>
        <row r="171">
          <cell r="B171" t="str">
            <v>Costs - Other Operating - Maintenance</v>
          </cell>
          <cell r="D171">
            <v>2010</v>
          </cell>
          <cell r="AH171" t="str">
            <v>Logística</v>
          </cell>
        </row>
        <row r="172">
          <cell r="B172" t="str">
            <v>Costs - Other Operating - Maintenance</v>
          </cell>
          <cell r="D172">
            <v>2010</v>
          </cell>
          <cell r="AH172" t="str">
            <v>Agenciamento Marítimo</v>
          </cell>
        </row>
        <row r="173">
          <cell r="B173" t="str">
            <v>Costs - Other Operating - Maintenance</v>
          </cell>
          <cell r="D173">
            <v>2010</v>
          </cell>
          <cell r="AH173" t="str">
            <v>Estaleiro</v>
          </cell>
        </row>
        <row r="174">
          <cell r="B174" t="str">
            <v>Costs - Other Operating - Maintenance</v>
          </cell>
          <cell r="D174">
            <v>2010</v>
          </cell>
          <cell r="AH174" t="str">
            <v>Atividades Não-segmentadas</v>
          </cell>
        </row>
        <row r="175">
          <cell r="B175" t="str">
            <v>Costs - Other Operating - Maintenance</v>
          </cell>
          <cell r="D175">
            <v>2010</v>
          </cell>
          <cell r="AH175" t="str">
            <v>Corporativo</v>
          </cell>
        </row>
        <row r="176">
          <cell r="B176" t="str">
            <v>Costs - Other Operating - Maintenance</v>
          </cell>
          <cell r="D176">
            <v>2010</v>
          </cell>
          <cell r="AH176" t="str">
            <v>Atividades Não-segmentadas</v>
          </cell>
        </row>
        <row r="177">
          <cell r="B177" t="str">
            <v>Costs - Other Operating - Other Taxes</v>
          </cell>
          <cell r="D177">
            <v>2010</v>
          </cell>
          <cell r="AH177" t="str">
            <v>Terminais Portuários</v>
          </cell>
        </row>
        <row r="178">
          <cell r="B178" t="str">
            <v>Costs - Other Operating - Other Taxes</v>
          </cell>
          <cell r="D178">
            <v>2010</v>
          </cell>
          <cell r="AH178" t="str">
            <v>Rebocagem</v>
          </cell>
        </row>
        <row r="179">
          <cell r="B179" t="str">
            <v>Costs - Other Operating - Other Taxes</v>
          </cell>
          <cell r="D179">
            <v>2010</v>
          </cell>
          <cell r="AH179" t="str">
            <v>Offshore</v>
          </cell>
        </row>
        <row r="180">
          <cell r="B180" t="str">
            <v>Costs - Other Operating - Other Taxes</v>
          </cell>
          <cell r="D180">
            <v>2010</v>
          </cell>
          <cell r="AH180" t="str">
            <v>Logística</v>
          </cell>
        </row>
        <row r="181">
          <cell r="B181" t="str">
            <v>Costs - Other Operating - Other Taxes</v>
          </cell>
          <cell r="D181">
            <v>2010</v>
          </cell>
          <cell r="AH181" t="str">
            <v>Agenciamento Marítimo</v>
          </cell>
        </row>
        <row r="182">
          <cell r="B182" t="str">
            <v>Costs - Other Operating - Other Taxes</v>
          </cell>
          <cell r="D182">
            <v>2010</v>
          </cell>
          <cell r="AH182" t="str">
            <v>Estaleiro</v>
          </cell>
        </row>
        <row r="183">
          <cell r="B183" t="str">
            <v>Costs - Other Operating - Other Taxes</v>
          </cell>
          <cell r="D183">
            <v>2010</v>
          </cell>
          <cell r="AH183" t="str">
            <v>Atividades Não-segmentadas</v>
          </cell>
        </row>
        <row r="184">
          <cell r="B184" t="str">
            <v>Costs - Other Operating - Other Taxes</v>
          </cell>
          <cell r="D184">
            <v>2010</v>
          </cell>
          <cell r="AH184" t="str">
            <v>Corporativo</v>
          </cell>
        </row>
        <row r="185">
          <cell r="B185" t="str">
            <v>Costs - Other Operating - Other Taxes</v>
          </cell>
          <cell r="D185">
            <v>2010</v>
          </cell>
          <cell r="AH185" t="str">
            <v>Atividades Não-segmentadas</v>
          </cell>
        </row>
        <row r="186">
          <cell r="B186" t="str">
            <v>Costs - Other Operating - Other Expenses - Docking Expenses</v>
          </cell>
          <cell r="D186">
            <v>2010</v>
          </cell>
          <cell r="AH186" t="str">
            <v>Terminais Portuários</v>
          </cell>
        </row>
        <row r="187">
          <cell r="B187" t="str">
            <v>Costs - Other Operating - Other Expenses - Docking Expenses</v>
          </cell>
          <cell r="D187">
            <v>2010</v>
          </cell>
          <cell r="AH187" t="str">
            <v>Rebocagem</v>
          </cell>
        </row>
        <row r="188">
          <cell r="B188" t="str">
            <v>Costs - Other Operating - Other Expenses - Docking Expenses</v>
          </cell>
          <cell r="D188">
            <v>2010</v>
          </cell>
          <cell r="AH188" t="str">
            <v>Offshore</v>
          </cell>
        </row>
        <row r="189">
          <cell r="B189" t="str">
            <v>Costs - Other Operating - Other Expenses - Docking Expenses</v>
          </cell>
          <cell r="D189">
            <v>2010</v>
          </cell>
          <cell r="AH189" t="str">
            <v>Logística</v>
          </cell>
        </row>
        <row r="190">
          <cell r="B190" t="str">
            <v>Costs - Other Operating - Other Expenses - Docking Expenses</v>
          </cell>
          <cell r="D190">
            <v>2010</v>
          </cell>
          <cell r="AH190" t="str">
            <v>Agenciamento Marítimo</v>
          </cell>
        </row>
        <row r="191">
          <cell r="B191" t="str">
            <v>Costs - Other Operating - Other Expenses - Docking Expenses</v>
          </cell>
          <cell r="D191">
            <v>2010</v>
          </cell>
          <cell r="AH191" t="str">
            <v>Estaleiro</v>
          </cell>
        </row>
        <row r="192">
          <cell r="B192" t="str">
            <v>Costs - Other Operating - Other Expenses - Docking Expenses</v>
          </cell>
          <cell r="D192">
            <v>2010</v>
          </cell>
          <cell r="AH192" t="str">
            <v>Atividades Não-segmentadas</v>
          </cell>
        </row>
        <row r="193">
          <cell r="B193" t="str">
            <v>Costs - Other Operating - Other Expenses - Docking Expenses</v>
          </cell>
          <cell r="D193">
            <v>2010</v>
          </cell>
          <cell r="AH193" t="str">
            <v>Corporativo</v>
          </cell>
        </row>
        <row r="194">
          <cell r="B194" t="str">
            <v>Costs - Other Operating - Other Expenses - Docking Expenses</v>
          </cell>
          <cell r="D194">
            <v>2010</v>
          </cell>
          <cell r="AH194" t="str">
            <v>Atividades Não-segmentadas</v>
          </cell>
        </row>
        <row r="195">
          <cell r="B195" t="str">
            <v>Costs - Other Operating - Other Expenses - Audit Fees</v>
          </cell>
          <cell r="D195">
            <v>2010</v>
          </cell>
          <cell r="AH195" t="str">
            <v>Terminais Portuários</v>
          </cell>
        </row>
        <row r="196">
          <cell r="B196" t="str">
            <v>Costs - Other Operating - Other Expenses - Audit Fees</v>
          </cell>
          <cell r="D196">
            <v>2010</v>
          </cell>
          <cell r="AH196" t="str">
            <v>Rebocagem</v>
          </cell>
        </row>
        <row r="197">
          <cell r="B197" t="str">
            <v>Costs - Other Operating - Other Expenses - Audit Fees</v>
          </cell>
          <cell r="D197">
            <v>2010</v>
          </cell>
          <cell r="AH197" t="str">
            <v>Offshore</v>
          </cell>
        </row>
        <row r="198">
          <cell r="B198" t="str">
            <v>Costs - Other Operating - Other Expenses - Audit Fees</v>
          </cell>
          <cell r="D198">
            <v>2010</v>
          </cell>
          <cell r="AH198" t="str">
            <v>Logística</v>
          </cell>
        </row>
        <row r="199">
          <cell r="B199" t="str">
            <v>Costs - Other Operating - Other Expenses - Audit Fees</v>
          </cell>
          <cell r="D199">
            <v>2010</v>
          </cell>
          <cell r="AH199" t="str">
            <v>Agenciamento Marítimo</v>
          </cell>
        </row>
        <row r="200">
          <cell r="B200" t="str">
            <v>Costs - Other Operating - Other Expenses - Audit Fees</v>
          </cell>
          <cell r="D200">
            <v>2010</v>
          </cell>
          <cell r="AH200" t="str">
            <v>Estaleiro</v>
          </cell>
        </row>
        <row r="201">
          <cell r="B201" t="str">
            <v>Costs - Other Operating - Other Expenses - Audit Fees</v>
          </cell>
          <cell r="D201">
            <v>2010</v>
          </cell>
          <cell r="AH201" t="str">
            <v>Atividades Não-segmentadas</v>
          </cell>
        </row>
        <row r="202">
          <cell r="B202" t="str">
            <v>Costs - Other Operating - Other Expenses - Audit Fees</v>
          </cell>
          <cell r="D202">
            <v>2010</v>
          </cell>
          <cell r="AH202" t="str">
            <v>Corporativo</v>
          </cell>
        </row>
        <row r="203">
          <cell r="B203" t="str">
            <v>Costs - Other Operating - Other Expenses - Audit Fees</v>
          </cell>
          <cell r="D203">
            <v>2010</v>
          </cell>
          <cell r="AH203" t="str">
            <v>Atividades Não-segmentadas</v>
          </cell>
        </row>
        <row r="204">
          <cell r="B204" t="str">
            <v>Costs - Other Operating - Other Expenses - Traveling</v>
          </cell>
          <cell r="D204">
            <v>2010</v>
          </cell>
          <cell r="AH204" t="str">
            <v>Terminais Portuários</v>
          </cell>
        </row>
        <row r="205">
          <cell r="B205" t="str">
            <v>Costs - Other Operating - Other Expenses - Traveling</v>
          </cell>
          <cell r="D205">
            <v>2010</v>
          </cell>
          <cell r="AH205" t="str">
            <v>Rebocagem</v>
          </cell>
        </row>
        <row r="206">
          <cell r="B206" t="str">
            <v>Costs - Other Operating - Other Expenses - Traveling</v>
          </cell>
          <cell r="D206">
            <v>2010</v>
          </cell>
          <cell r="AH206" t="str">
            <v>Offshore</v>
          </cell>
        </row>
        <row r="207">
          <cell r="B207" t="str">
            <v>Costs - Other Operating - Other Expenses - Traveling</v>
          </cell>
          <cell r="D207">
            <v>2010</v>
          </cell>
          <cell r="AH207" t="str">
            <v>Logística</v>
          </cell>
        </row>
        <row r="208">
          <cell r="B208" t="str">
            <v>Costs - Other Operating - Other Expenses - Traveling</v>
          </cell>
          <cell r="D208">
            <v>2010</v>
          </cell>
          <cell r="AH208" t="str">
            <v>Agenciamento Marítimo</v>
          </cell>
        </row>
        <row r="209">
          <cell r="B209" t="str">
            <v>Costs - Other Operating - Other Expenses - Traveling</v>
          </cell>
          <cell r="D209">
            <v>2010</v>
          </cell>
          <cell r="AH209" t="str">
            <v>Estaleiro</v>
          </cell>
        </row>
        <row r="210">
          <cell r="B210" t="str">
            <v>Costs - Other Operating - Other Expenses - Traveling</v>
          </cell>
          <cell r="D210">
            <v>2010</v>
          </cell>
          <cell r="AH210" t="str">
            <v>Atividades Não-segmentadas</v>
          </cell>
        </row>
        <row r="211">
          <cell r="B211" t="str">
            <v>Costs - Other Operating - Other Expenses - Traveling</v>
          </cell>
          <cell r="D211">
            <v>2010</v>
          </cell>
          <cell r="AH211" t="str">
            <v>Corporativo</v>
          </cell>
        </row>
        <row r="212">
          <cell r="B212" t="str">
            <v>Costs - Other Operating - Other Expenses - Traveling</v>
          </cell>
          <cell r="D212">
            <v>2010</v>
          </cell>
          <cell r="AH212" t="str">
            <v>Atividades Não-segmentadas</v>
          </cell>
        </row>
        <row r="213">
          <cell r="B213" t="str">
            <v>Costs - Other Operating - Other Expenses - Credit Taxes</v>
          </cell>
          <cell r="D213">
            <v>2010</v>
          </cell>
          <cell r="AH213" t="str">
            <v>Terminais Portuários</v>
          </cell>
        </row>
        <row r="214">
          <cell r="B214" t="str">
            <v>Costs - Other Operating - Other Expenses - Credit Taxes</v>
          </cell>
          <cell r="D214">
            <v>2010</v>
          </cell>
          <cell r="AH214" t="str">
            <v>Rebocagem</v>
          </cell>
        </row>
        <row r="215">
          <cell r="B215" t="str">
            <v>Costs - Other Operating - Other Expenses - Credit Taxes</v>
          </cell>
          <cell r="D215">
            <v>2010</v>
          </cell>
          <cell r="AH215" t="str">
            <v>Offshore</v>
          </cell>
        </row>
        <row r="216">
          <cell r="B216" t="str">
            <v>Costs - Other Operating - Other Expenses - Credit Taxes</v>
          </cell>
          <cell r="D216">
            <v>2010</v>
          </cell>
          <cell r="AH216" t="str">
            <v>Logística</v>
          </cell>
        </row>
        <row r="217">
          <cell r="B217" t="str">
            <v>Costs - Other Operating - Other Expenses - Credit Taxes</v>
          </cell>
          <cell r="D217">
            <v>2010</v>
          </cell>
          <cell r="AH217" t="str">
            <v>Agenciamento Marítimo</v>
          </cell>
        </row>
        <row r="218">
          <cell r="B218" t="str">
            <v>Costs - Other Operating - Other Expenses - Credit Taxes</v>
          </cell>
          <cell r="D218">
            <v>2010</v>
          </cell>
          <cell r="AH218" t="str">
            <v>Estaleiro</v>
          </cell>
        </row>
        <row r="219">
          <cell r="B219" t="str">
            <v>Costs - Other Operating - Other Expenses - Credit Taxes</v>
          </cell>
          <cell r="D219">
            <v>2010</v>
          </cell>
          <cell r="AH219" t="str">
            <v>Atividades Não-segmentadas</v>
          </cell>
        </row>
        <row r="220">
          <cell r="B220" t="str">
            <v>Costs - Other Operating - Other Expenses - Credit Taxes</v>
          </cell>
          <cell r="D220">
            <v>2010</v>
          </cell>
          <cell r="AH220" t="str">
            <v>Corporativo</v>
          </cell>
        </row>
        <row r="221">
          <cell r="B221" t="str">
            <v>Costs - Other Operating - Other Expenses - Credit Taxes</v>
          </cell>
          <cell r="D221">
            <v>2010</v>
          </cell>
          <cell r="AH221" t="str">
            <v>Atividades Não-segmentadas</v>
          </cell>
        </row>
        <row r="222">
          <cell r="B222" t="str">
            <v>Costs - Other Operating - Other Expenses - Using Tariff</v>
          </cell>
          <cell r="D222">
            <v>2010</v>
          </cell>
          <cell r="AH222" t="str">
            <v>Terminais Portuários</v>
          </cell>
        </row>
        <row r="223">
          <cell r="B223" t="str">
            <v>Costs - Other Operating - Other Expenses - Using Tariff</v>
          </cell>
          <cell r="D223">
            <v>2010</v>
          </cell>
          <cell r="AH223" t="str">
            <v>Rebocagem</v>
          </cell>
        </row>
        <row r="224">
          <cell r="B224" t="str">
            <v>Costs - Other Operating - Other Expenses - Using Tariff</v>
          </cell>
          <cell r="D224">
            <v>2010</v>
          </cell>
          <cell r="AH224" t="str">
            <v>Offshore</v>
          </cell>
        </row>
        <row r="225">
          <cell r="B225" t="str">
            <v>Costs - Other Operating - Other Expenses - Using Tariff</v>
          </cell>
          <cell r="D225">
            <v>2010</v>
          </cell>
          <cell r="AH225" t="str">
            <v>Logística</v>
          </cell>
        </row>
        <row r="226">
          <cell r="B226" t="str">
            <v>Costs - Other Operating - Other Expenses - Using Tariff</v>
          </cell>
          <cell r="D226">
            <v>2010</v>
          </cell>
          <cell r="AH226" t="str">
            <v>Agenciamento Marítimo</v>
          </cell>
        </row>
        <row r="227">
          <cell r="B227" t="str">
            <v>Costs - Other Operating - Other Expenses - Using Tariff</v>
          </cell>
          <cell r="D227">
            <v>2010</v>
          </cell>
          <cell r="AH227" t="str">
            <v>Estaleiro</v>
          </cell>
        </row>
        <row r="228">
          <cell r="B228" t="str">
            <v>Costs - Other Operating - Other Expenses - Using Tariff</v>
          </cell>
          <cell r="D228">
            <v>2010</v>
          </cell>
          <cell r="AH228" t="str">
            <v>Atividades Não-segmentadas</v>
          </cell>
        </row>
        <row r="229">
          <cell r="B229" t="str">
            <v>Costs - Other Operating - Other Expenses - Using Tariff</v>
          </cell>
          <cell r="D229">
            <v>2010</v>
          </cell>
          <cell r="AH229" t="str">
            <v>Corporativo</v>
          </cell>
        </row>
        <row r="230">
          <cell r="B230" t="str">
            <v>Costs - Other Operating - Other Expenses - Using Tariff</v>
          </cell>
          <cell r="D230">
            <v>2010</v>
          </cell>
          <cell r="AH230" t="str">
            <v>Atividades Não-segmentadas</v>
          </cell>
        </row>
        <row r="231">
          <cell r="B231" t="str">
            <v>Costs - Other Operating - Other Expenses - Cost on Sale</v>
          </cell>
          <cell r="D231">
            <v>2010</v>
          </cell>
          <cell r="AH231" t="str">
            <v>Terminais Portuários</v>
          </cell>
        </row>
        <row r="232">
          <cell r="B232" t="str">
            <v>Costs - Other Operating - Other Expenses - Cost on Sale</v>
          </cell>
          <cell r="D232">
            <v>2010</v>
          </cell>
          <cell r="AH232" t="str">
            <v>Rebocagem</v>
          </cell>
        </row>
        <row r="233">
          <cell r="B233" t="str">
            <v>Costs - Other Operating - Other Expenses - Cost on Sale</v>
          </cell>
          <cell r="D233">
            <v>2010</v>
          </cell>
          <cell r="AH233" t="str">
            <v>Offshore</v>
          </cell>
        </row>
        <row r="234">
          <cell r="B234" t="str">
            <v>Costs - Other Operating - Other Expenses - Cost on Sale</v>
          </cell>
          <cell r="D234">
            <v>2010</v>
          </cell>
          <cell r="AH234" t="str">
            <v>Logística</v>
          </cell>
        </row>
        <row r="235">
          <cell r="B235" t="str">
            <v>Costs - Other Operating - Other Expenses - Cost on Sale</v>
          </cell>
          <cell r="D235">
            <v>2010</v>
          </cell>
          <cell r="AH235" t="str">
            <v>Agenciamento Marítimo</v>
          </cell>
        </row>
        <row r="236">
          <cell r="B236" t="str">
            <v>Costs - Other Operating - Other Expenses - Cost on Sale</v>
          </cell>
          <cell r="D236">
            <v>2010</v>
          </cell>
          <cell r="AH236" t="str">
            <v>Estaleiro</v>
          </cell>
        </row>
        <row r="237">
          <cell r="B237" t="str">
            <v>Costs - Other Operating - Other Expenses - Cost on Sale</v>
          </cell>
          <cell r="D237">
            <v>2010</v>
          </cell>
          <cell r="AH237" t="str">
            <v>Atividades Não-segmentadas</v>
          </cell>
        </row>
        <row r="238">
          <cell r="B238" t="str">
            <v>Costs - Other Operating - Other Expenses - Cost on Sale</v>
          </cell>
          <cell r="D238">
            <v>2010</v>
          </cell>
          <cell r="AH238" t="str">
            <v>Corporativo</v>
          </cell>
        </row>
        <row r="239">
          <cell r="B239" t="str">
            <v>Costs - Other Operating - Other Expenses - Cost on Sale</v>
          </cell>
          <cell r="D239">
            <v>2010</v>
          </cell>
          <cell r="AH239" t="str">
            <v>Atividades Não-segmentadas</v>
          </cell>
        </row>
        <row r="240">
          <cell r="B240" t="str">
            <v>Costs - Other Operating - Other Expenses - Others Costs and Expenses</v>
          </cell>
          <cell r="D240">
            <v>2010</v>
          </cell>
          <cell r="AH240" t="str">
            <v>Terminais Portuários</v>
          </cell>
        </row>
        <row r="241">
          <cell r="B241" t="str">
            <v>Costs - Other Operating - Other Expenses - Others Costs and Expenses</v>
          </cell>
          <cell r="D241">
            <v>2010</v>
          </cell>
          <cell r="AH241" t="str">
            <v>Rebocagem</v>
          </cell>
        </row>
        <row r="242">
          <cell r="B242" t="str">
            <v>Costs - Other Operating - Other Expenses - Others Costs and Expenses</v>
          </cell>
          <cell r="D242">
            <v>2010</v>
          </cell>
          <cell r="AH242" t="str">
            <v>Offshore</v>
          </cell>
        </row>
        <row r="243">
          <cell r="B243" t="str">
            <v>Costs - Other Operating - Other Expenses - Others Costs and Expenses</v>
          </cell>
          <cell r="D243">
            <v>2010</v>
          </cell>
          <cell r="AH243" t="str">
            <v>Logística</v>
          </cell>
        </row>
        <row r="244">
          <cell r="B244" t="str">
            <v>Costs - Other Operating - Other Expenses - Others Costs and Expenses</v>
          </cell>
          <cell r="D244">
            <v>2010</v>
          </cell>
          <cell r="AH244" t="str">
            <v>Agenciamento Marítimo</v>
          </cell>
        </row>
        <row r="245">
          <cell r="B245" t="str">
            <v>Costs - Other Operating - Other Expenses - Others Costs and Expenses</v>
          </cell>
          <cell r="D245">
            <v>2010</v>
          </cell>
          <cell r="AH245" t="str">
            <v>Estaleiro</v>
          </cell>
        </row>
        <row r="246">
          <cell r="B246" t="str">
            <v>Costs - Other Operating - Other Expenses - Others Costs and Expenses</v>
          </cell>
          <cell r="D246">
            <v>2010</v>
          </cell>
          <cell r="AH246" t="str">
            <v>Atividades Não-segmentadas</v>
          </cell>
        </row>
        <row r="247">
          <cell r="B247" t="str">
            <v>Costs - Other Operating - Other Expenses - Others Costs and Expenses</v>
          </cell>
          <cell r="D247">
            <v>2010</v>
          </cell>
          <cell r="AH247" t="str">
            <v>Corporativo</v>
          </cell>
        </row>
        <row r="248">
          <cell r="B248" t="str">
            <v>Costs - Other Operating - Other Expenses - Others Costs and Expenses</v>
          </cell>
          <cell r="D248">
            <v>2010</v>
          </cell>
          <cell r="AH248" t="str">
            <v>Atividades Não-segmentadas</v>
          </cell>
        </row>
        <row r="249">
          <cell r="B249" t="str">
            <v>Costs - Other Operating - Other Expenses - Damages</v>
          </cell>
          <cell r="D249">
            <v>2010</v>
          </cell>
          <cell r="AH249" t="str">
            <v>Terminais Portuários</v>
          </cell>
        </row>
        <row r="250">
          <cell r="B250" t="str">
            <v>Costs - Other Operating - Other Expenses - Damages</v>
          </cell>
          <cell r="D250">
            <v>2010</v>
          </cell>
          <cell r="AH250" t="str">
            <v>Rebocagem</v>
          </cell>
        </row>
        <row r="251">
          <cell r="B251" t="str">
            <v>Costs - Other Operating - Other Expenses - Damages</v>
          </cell>
          <cell r="D251">
            <v>2010</v>
          </cell>
          <cell r="AH251" t="str">
            <v>Offshore</v>
          </cell>
        </row>
        <row r="252">
          <cell r="B252" t="str">
            <v>Costs - Other Operating - Other Expenses - Damages</v>
          </cell>
          <cell r="D252">
            <v>2010</v>
          </cell>
          <cell r="AH252" t="str">
            <v>Logística</v>
          </cell>
        </row>
        <row r="253">
          <cell r="B253" t="str">
            <v>Costs - Other Operating - Other Expenses - Damages</v>
          </cell>
          <cell r="D253">
            <v>2010</v>
          </cell>
          <cell r="AH253" t="str">
            <v>Agenciamento Marítimo</v>
          </cell>
        </row>
        <row r="254">
          <cell r="B254" t="str">
            <v>Costs - Other Operating - Other Expenses - Damages</v>
          </cell>
          <cell r="D254">
            <v>2010</v>
          </cell>
          <cell r="AH254" t="str">
            <v>Estaleiro</v>
          </cell>
        </row>
        <row r="255">
          <cell r="B255" t="str">
            <v>Costs - Other Operating - Other Expenses - Damages</v>
          </cell>
          <cell r="D255">
            <v>2010</v>
          </cell>
          <cell r="AH255" t="str">
            <v>Atividades Não-segmentadas</v>
          </cell>
        </row>
        <row r="256">
          <cell r="B256" t="str">
            <v>Costs - Other Operating - Other Expenses - Damages</v>
          </cell>
          <cell r="D256">
            <v>2010</v>
          </cell>
          <cell r="AH256" t="str">
            <v>Corporativo</v>
          </cell>
        </row>
        <row r="257">
          <cell r="B257" t="str">
            <v>Costs - Other Operating - Other Expenses - Damages</v>
          </cell>
          <cell r="D257">
            <v>2010</v>
          </cell>
          <cell r="AH257" t="str">
            <v>Atividades Não-segmentadas</v>
          </cell>
        </row>
        <row r="258">
          <cell r="B258" t="str">
            <v>Costs - Other Operating - Other Expenses - Bad Debts</v>
          </cell>
          <cell r="D258">
            <v>2010</v>
          </cell>
          <cell r="AH258" t="str">
            <v>Terminais Portuários</v>
          </cell>
        </row>
        <row r="259">
          <cell r="B259" t="str">
            <v>Costs - Other Operating - Other Expenses - Bad Debts</v>
          </cell>
          <cell r="D259">
            <v>2010</v>
          </cell>
          <cell r="AH259" t="str">
            <v>Rebocagem</v>
          </cell>
        </row>
        <row r="260">
          <cell r="B260" t="str">
            <v>Costs - Other Operating - Other Expenses - Bad Debts</v>
          </cell>
          <cell r="D260">
            <v>2010</v>
          </cell>
          <cell r="AH260" t="str">
            <v>Offshore</v>
          </cell>
        </row>
        <row r="261">
          <cell r="B261" t="str">
            <v>Costs - Other Operating - Other Expenses - Bad Debts</v>
          </cell>
          <cell r="D261">
            <v>2010</v>
          </cell>
          <cell r="AH261" t="str">
            <v>Logística</v>
          </cell>
        </row>
        <row r="262">
          <cell r="B262" t="str">
            <v>Costs - Other Operating - Other Expenses - Bad Debts</v>
          </cell>
          <cell r="D262">
            <v>2010</v>
          </cell>
          <cell r="AH262" t="str">
            <v>Agenciamento Marítimo</v>
          </cell>
        </row>
        <row r="263">
          <cell r="B263" t="str">
            <v>Costs - Other Operating - Other Expenses - Bad Debts</v>
          </cell>
          <cell r="D263">
            <v>2010</v>
          </cell>
          <cell r="AH263" t="str">
            <v>Estaleiro</v>
          </cell>
        </row>
        <row r="264">
          <cell r="B264" t="str">
            <v>Costs - Other Operating - Other Expenses - Bad Debts</v>
          </cell>
          <cell r="D264">
            <v>2010</v>
          </cell>
          <cell r="AH264" t="str">
            <v>Atividades Não-segmentadas</v>
          </cell>
        </row>
        <row r="265">
          <cell r="B265" t="str">
            <v>Costs - Other Operating - Other Expenses - Bad Debts</v>
          </cell>
          <cell r="D265">
            <v>2010</v>
          </cell>
          <cell r="AH265" t="str">
            <v>Corporativo</v>
          </cell>
        </row>
        <row r="266">
          <cell r="B266" t="str">
            <v>Costs - Other Operating - Other Expenses - Bad Debts</v>
          </cell>
          <cell r="D266">
            <v>2010</v>
          </cell>
          <cell r="AH266" t="str">
            <v>Atividades Não-segmentadas</v>
          </cell>
        </row>
        <row r="267">
          <cell r="B267" t="str">
            <v>Costs - Other Operating - Other Expenses - Bad Debts Recovered</v>
          </cell>
          <cell r="D267">
            <v>2010</v>
          </cell>
          <cell r="AH267" t="str">
            <v>Terminais Portuários</v>
          </cell>
        </row>
        <row r="268">
          <cell r="B268" t="str">
            <v>Costs - Other Operating - Other Expenses - Bad Debts Recovered</v>
          </cell>
          <cell r="D268">
            <v>2010</v>
          </cell>
          <cell r="AH268" t="str">
            <v>Rebocagem</v>
          </cell>
        </row>
        <row r="269">
          <cell r="B269" t="str">
            <v>Costs - Other Operating - Other Expenses - Bad Debts Recovered</v>
          </cell>
          <cell r="D269">
            <v>2010</v>
          </cell>
          <cell r="AH269" t="str">
            <v>Offshore</v>
          </cell>
        </row>
        <row r="270">
          <cell r="B270" t="str">
            <v>Costs - Other Operating - Other Expenses - Bad Debts Recovered</v>
          </cell>
          <cell r="D270">
            <v>2010</v>
          </cell>
          <cell r="AH270" t="str">
            <v>Logística</v>
          </cell>
        </row>
        <row r="271">
          <cell r="B271" t="str">
            <v>Costs - Other Operating - Other Expenses - Bad Debts Recovered</v>
          </cell>
          <cell r="D271">
            <v>2010</v>
          </cell>
          <cell r="AH271" t="str">
            <v>Agenciamento Marítimo</v>
          </cell>
        </row>
        <row r="272">
          <cell r="B272" t="str">
            <v>Costs - Other Operating - Other Expenses - Bad Debts Recovered</v>
          </cell>
          <cell r="D272">
            <v>2010</v>
          </cell>
          <cell r="AH272" t="str">
            <v>Estaleiro</v>
          </cell>
        </row>
        <row r="273">
          <cell r="B273" t="str">
            <v>Costs - Other Operating - Other Expenses - Bad Debts Recovered</v>
          </cell>
          <cell r="D273">
            <v>2010</v>
          </cell>
          <cell r="AH273" t="str">
            <v>Atividades Não-segmentadas</v>
          </cell>
        </row>
        <row r="274">
          <cell r="B274" t="str">
            <v>Costs - Other Operating - Other Expenses - Bad Debts Recovered</v>
          </cell>
          <cell r="D274">
            <v>2010</v>
          </cell>
          <cell r="AH274" t="str">
            <v>Corporativo</v>
          </cell>
        </row>
        <row r="275">
          <cell r="B275" t="str">
            <v>Costs - Other Operating - Other Expenses - Bad Debts Recovered</v>
          </cell>
          <cell r="D275">
            <v>2010</v>
          </cell>
          <cell r="AH275" t="str">
            <v>Atividades Não-segmentadas</v>
          </cell>
        </row>
        <row r="276">
          <cell r="B276" t="str">
            <v>Costs - Other Operating - Other Expenses - Reversal of Provision for Loss</v>
          </cell>
          <cell r="D276">
            <v>2010</v>
          </cell>
          <cell r="AH276" t="str">
            <v>Terminais Portuários</v>
          </cell>
        </row>
        <row r="277">
          <cell r="B277" t="str">
            <v>Costs - Other Operating - Other Expenses - Reversal of Provision for Loss</v>
          </cell>
          <cell r="D277">
            <v>2010</v>
          </cell>
          <cell r="AH277" t="str">
            <v>Rebocagem</v>
          </cell>
        </row>
        <row r="278">
          <cell r="B278" t="str">
            <v>Costs - Other Operating - Other Expenses - Reversal of Provision for Loss</v>
          </cell>
          <cell r="D278">
            <v>2010</v>
          </cell>
          <cell r="AH278" t="str">
            <v>Offshore</v>
          </cell>
        </row>
        <row r="279">
          <cell r="B279" t="str">
            <v>Costs - Other Operating - Other Expenses - Reversal of Provision for Loss</v>
          </cell>
          <cell r="D279">
            <v>2010</v>
          </cell>
          <cell r="AH279" t="str">
            <v>Logística</v>
          </cell>
        </row>
        <row r="280">
          <cell r="B280" t="str">
            <v>Costs - Other Operating - Other Expenses - Reversal of Provision for Loss</v>
          </cell>
          <cell r="D280">
            <v>2010</v>
          </cell>
          <cell r="AH280" t="str">
            <v>Agenciamento Marítimo</v>
          </cell>
        </row>
        <row r="281">
          <cell r="B281" t="str">
            <v>Costs - Other Operating - Other Expenses - Reversal of Provision for Loss</v>
          </cell>
          <cell r="D281">
            <v>2010</v>
          </cell>
          <cell r="AH281" t="str">
            <v>Estaleiro</v>
          </cell>
        </row>
        <row r="282">
          <cell r="B282" t="str">
            <v>Costs - Other Operating - Other Expenses - Reversal of Provision for Loss</v>
          </cell>
          <cell r="D282">
            <v>2010</v>
          </cell>
          <cell r="AH282" t="str">
            <v>Atividades Não-segmentadas</v>
          </cell>
        </row>
        <row r="283">
          <cell r="B283" t="str">
            <v>Costs - Other Operating - Other Expenses - Reversal of Provision for Loss</v>
          </cell>
          <cell r="D283">
            <v>2010</v>
          </cell>
          <cell r="AH283" t="str">
            <v>Corporativo</v>
          </cell>
        </row>
        <row r="284">
          <cell r="B284" t="str">
            <v>Costs - Other Operating - Other Expenses - Reversal of Provision for Loss</v>
          </cell>
          <cell r="D284">
            <v>2010</v>
          </cell>
          <cell r="AH284" t="str">
            <v>Atividades Não-segmentadas</v>
          </cell>
        </row>
        <row r="285">
          <cell r="B285" t="str">
            <v>Costs - Other Operating - Other Expenses - Others non operational costs/revenues</v>
          </cell>
          <cell r="D285">
            <v>2010</v>
          </cell>
          <cell r="AH285" t="str">
            <v>Terminais Portuários</v>
          </cell>
        </row>
        <row r="286">
          <cell r="B286" t="str">
            <v>Costs - Other Operating - Other Expenses - Others non operational costs/revenues</v>
          </cell>
          <cell r="D286">
            <v>2010</v>
          </cell>
          <cell r="AH286" t="str">
            <v>Rebocagem</v>
          </cell>
        </row>
        <row r="287">
          <cell r="B287" t="str">
            <v>Costs - Other Operating - Other Expenses - Others non operational costs/revenues</v>
          </cell>
          <cell r="D287">
            <v>2010</v>
          </cell>
          <cell r="AH287" t="str">
            <v>Offshore</v>
          </cell>
        </row>
        <row r="288">
          <cell r="B288" t="str">
            <v>Costs - Other Operating - Other Expenses - Others non operational costs/revenues</v>
          </cell>
          <cell r="D288">
            <v>2010</v>
          </cell>
          <cell r="AH288" t="str">
            <v>Logística</v>
          </cell>
        </row>
        <row r="289">
          <cell r="B289" t="str">
            <v>Costs - Other Operating - Other Expenses - Others non operational costs/revenues</v>
          </cell>
          <cell r="D289">
            <v>2010</v>
          </cell>
          <cell r="AH289" t="str">
            <v>Agenciamento Marítimo</v>
          </cell>
        </row>
        <row r="290">
          <cell r="B290" t="str">
            <v>Costs - Other Operating - Other Expenses - Others non operational costs/revenues</v>
          </cell>
          <cell r="D290">
            <v>2010</v>
          </cell>
          <cell r="AH290" t="str">
            <v>Estaleiro</v>
          </cell>
        </row>
        <row r="291">
          <cell r="B291" t="str">
            <v>Costs - Other Operating - Other Expenses - Others non operational costs/revenues</v>
          </cell>
          <cell r="D291">
            <v>2010</v>
          </cell>
          <cell r="AH291" t="str">
            <v>Atividades Não-segmentadas</v>
          </cell>
        </row>
        <row r="292">
          <cell r="B292" t="str">
            <v>Costs - Other Operating - Other Expenses - Others non operational costs/revenues</v>
          </cell>
          <cell r="D292">
            <v>2010</v>
          </cell>
          <cell r="AH292" t="str">
            <v>Corporativo</v>
          </cell>
        </row>
        <row r="293">
          <cell r="B293" t="str">
            <v>Costs - Other Operating - Other Expenses - Others non operational costs/revenues</v>
          </cell>
          <cell r="D293">
            <v>2010</v>
          </cell>
          <cell r="AH293" t="str">
            <v>Atividades Não-segmentadas</v>
          </cell>
        </row>
        <row r="294">
          <cell r="B294" t="str">
            <v>IS - Receita Bruta</v>
          </cell>
          <cell r="D294">
            <v>2010</v>
          </cell>
          <cell r="AH294" t="str">
            <v>Terminais Portuários</v>
          </cell>
        </row>
        <row r="295">
          <cell r="B295" t="str">
            <v>IS - Receita Bruta</v>
          </cell>
          <cell r="D295">
            <v>2010</v>
          </cell>
          <cell r="AH295" t="str">
            <v>Rebocagem</v>
          </cell>
        </row>
        <row r="296">
          <cell r="B296" t="str">
            <v>IS - Receita Bruta</v>
          </cell>
          <cell r="D296">
            <v>2010</v>
          </cell>
          <cell r="AH296" t="str">
            <v>Offshore</v>
          </cell>
        </row>
        <row r="297">
          <cell r="B297" t="str">
            <v>IS - Receita Bruta</v>
          </cell>
          <cell r="D297">
            <v>2010</v>
          </cell>
          <cell r="AH297" t="str">
            <v>Logística</v>
          </cell>
        </row>
        <row r="298">
          <cell r="B298" t="str">
            <v>IS - Receita Bruta</v>
          </cell>
          <cell r="D298">
            <v>2010</v>
          </cell>
          <cell r="AH298" t="str">
            <v>Agenciamento Marítimo</v>
          </cell>
        </row>
        <row r="299">
          <cell r="B299" t="str">
            <v>IS - Receita Bruta</v>
          </cell>
          <cell r="D299">
            <v>2010</v>
          </cell>
          <cell r="AH299" t="str">
            <v>Estaleiro</v>
          </cell>
        </row>
        <row r="300">
          <cell r="B300" t="str">
            <v>IS - Receita Bruta</v>
          </cell>
          <cell r="D300">
            <v>2010</v>
          </cell>
          <cell r="AH300" t="str">
            <v>Atividades Não-segmentadas</v>
          </cell>
        </row>
        <row r="301">
          <cell r="B301" t="str">
            <v>IS - Receita Bruta</v>
          </cell>
          <cell r="D301">
            <v>2010</v>
          </cell>
          <cell r="AH301" t="str">
            <v>Corporativo</v>
          </cell>
        </row>
        <row r="302">
          <cell r="B302" t="str">
            <v>IS - Receita Bruta</v>
          </cell>
          <cell r="D302">
            <v>2010</v>
          </cell>
          <cell r="AH302" t="str">
            <v>Atividades Não-segmentadas</v>
          </cell>
        </row>
        <row r="303">
          <cell r="B303" t="str">
            <v>IS - Income Tax Expense - Current Taxes</v>
          </cell>
          <cell r="D303">
            <v>2010</v>
          </cell>
          <cell r="AH303" t="str">
            <v>WSL</v>
          </cell>
        </row>
        <row r="304">
          <cell r="B304" t="str">
            <v>IS - Income Tax Expense - Deffered Taxes</v>
          </cell>
          <cell r="D304">
            <v>2010</v>
          </cell>
          <cell r="AH304" t="str">
            <v>WSL</v>
          </cell>
        </row>
        <row r="305">
          <cell r="B305" t="str">
            <v>Costs - Other Operating - Rent of Tugs</v>
          </cell>
          <cell r="D305">
            <v>2010</v>
          </cell>
          <cell r="AH305" t="str">
            <v>Terminais Portuários</v>
          </cell>
        </row>
        <row r="306">
          <cell r="B306" t="str">
            <v>Costs - Other Operating - Rent of Tugs</v>
          </cell>
          <cell r="D306">
            <v>2010</v>
          </cell>
          <cell r="AH306" t="str">
            <v>Rebocagem</v>
          </cell>
        </row>
        <row r="307">
          <cell r="B307" t="str">
            <v>Costs - Other Operating - Rent of Tugs</v>
          </cell>
          <cell r="D307">
            <v>2010</v>
          </cell>
          <cell r="AH307" t="str">
            <v>Offshore</v>
          </cell>
        </row>
        <row r="308">
          <cell r="B308" t="str">
            <v>Costs - Other Operating - Rent of Tugs</v>
          </cell>
          <cell r="D308">
            <v>2010</v>
          </cell>
          <cell r="AH308" t="str">
            <v>Logística</v>
          </cell>
        </row>
        <row r="309">
          <cell r="B309" t="str">
            <v>Costs - Other Operating - Rent of Tugs</v>
          </cell>
          <cell r="D309">
            <v>2010</v>
          </cell>
          <cell r="AH309" t="str">
            <v>Agenciamento Marítimo</v>
          </cell>
        </row>
        <row r="310">
          <cell r="B310" t="str">
            <v>Costs - Other Operating - Rent of Tugs</v>
          </cell>
          <cell r="D310">
            <v>2010</v>
          </cell>
          <cell r="AH310" t="str">
            <v>Estaleiro</v>
          </cell>
        </row>
        <row r="311">
          <cell r="B311" t="str">
            <v>Costs - Other Operating - Rent of Tugs</v>
          </cell>
          <cell r="D311">
            <v>2010</v>
          </cell>
          <cell r="AH311" t="str">
            <v>Atividades Não-segmentadas</v>
          </cell>
        </row>
        <row r="312">
          <cell r="B312" t="str">
            <v>Costs - Other Operating - Rent of Tugs</v>
          </cell>
          <cell r="D312">
            <v>2010</v>
          </cell>
          <cell r="AH312" t="str">
            <v>Corporativo</v>
          </cell>
        </row>
        <row r="313">
          <cell r="B313" t="str">
            <v>Costs - Other Operating - Rent of Tugs</v>
          </cell>
          <cell r="D313">
            <v>2010</v>
          </cell>
          <cell r="AH313" t="str">
            <v>Atividades Não-segmentadas</v>
          </cell>
        </row>
        <row r="314">
          <cell r="B314" t="str">
            <v>IS - Profit -Profit on Disposal - Property, Plant and Equipment</v>
          </cell>
          <cell r="D314">
            <v>2010</v>
          </cell>
          <cell r="AH314" t="str">
            <v>Terminais Portuários</v>
          </cell>
        </row>
        <row r="315">
          <cell r="B315" t="str">
            <v>IS - Profit -Profit on Disposal - Property, Plant and Equipment</v>
          </cell>
          <cell r="D315">
            <v>2010</v>
          </cell>
          <cell r="AH315" t="str">
            <v>Rebocagem</v>
          </cell>
        </row>
        <row r="316">
          <cell r="B316" t="str">
            <v>IS - Profit -Profit on Disposal - Property, Plant and Equipment</v>
          </cell>
          <cell r="D316">
            <v>2010</v>
          </cell>
          <cell r="AH316" t="str">
            <v>Offshore</v>
          </cell>
        </row>
        <row r="317">
          <cell r="B317" t="str">
            <v>IS - Profit -Profit on Disposal - Property, Plant and Equipment</v>
          </cell>
          <cell r="D317">
            <v>2010</v>
          </cell>
          <cell r="AH317" t="str">
            <v>Logística</v>
          </cell>
        </row>
        <row r="318">
          <cell r="B318" t="str">
            <v>IS - Profit -Profit on Disposal - Property, Plant and Equipment</v>
          </cell>
          <cell r="D318">
            <v>2010</v>
          </cell>
          <cell r="AH318" t="str">
            <v>Agenciamento Marítimo</v>
          </cell>
        </row>
        <row r="319">
          <cell r="B319" t="str">
            <v>IS - Profit -Profit on Disposal - Property, Plant and Equipment</v>
          </cell>
          <cell r="D319">
            <v>2010</v>
          </cell>
          <cell r="AH319" t="str">
            <v>Estaleiro</v>
          </cell>
        </row>
        <row r="320">
          <cell r="B320" t="str">
            <v>IS - Profit -Profit on Disposal - Property, Plant and Equipment</v>
          </cell>
          <cell r="D320">
            <v>2010</v>
          </cell>
          <cell r="AH320" t="str">
            <v>Atividades Não-segmentadas</v>
          </cell>
        </row>
        <row r="321">
          <cell r="B321" t="str">
            <v>IS - Profit -Profit on Disposal - Property, Plant and Equipment</v>
          </cell>
          <cell r="D321">
            <v>2010</v>
          </cell>
          <cell r="AH321" t="str">
            <v>Corporativo</v>
          </cell>
        </row>
        <row r="322">
          <cell r="B322" t="str">
            <v>IS - Profit -Profit on Disposal - Property, Plant and Equipment</v>
          </cell>
          <cell r="D322">
            <v>2010</v>
          </cell>
          <cell r="AH322" t="str">
            <v>Atividades Não-segmentadas</v>
          </cell>
        </row>
        <row r="323">
          <cell r="B323" t="str">
            <v>IS - Lucro Líquido</v>
          </cell>
          <cell r="D323">
            <v>2010</v>
          </cell>
          <cell r="AH323" t="str">
            <v>Terminais Portuários</v>
          </cell>
        </row>
        <row r="324">
          <cell r="B324" t="str">
            <v>IS - Lucro Líquido</v>
          </cell>
          <cell r="D324">
            <v>2010</v>
          </cell>
          <cell r="AH324" t="str">
            <v>Rebocagem</v>
          </cell>
        </row>
        <row r="325">
          <cell r="B325" t="str">
            <v>IS - Lucro Líquido</v>
          </cell>
          <cell r="D325">
            <v>2010</v>
          </cell>
          <cell r="AH325" t="str">
            <v>Offshore</v>
          </cell>
        </row>
        <row r="326">
          <cell r="B326" t="str">
            <v>IS - Lucro Líquido</v>
          </cell>
          <cell r="D326">
            <v>2010</v>
          </cell>
          <cell r="AH326" t="str">
            <v>Logística</v>
          </cell>
        </row>
        <row r="327">
          <cell r="B327" t="str">
            <v>IS - Lucro Líquido</v>
          </cell>
          <cell r="D327">
            <v>2010</v>
          </cell>
          <cell r="AH327" t="str">
            <v>Agenciamento Marítimo</v>
          </cell>
        </row>
        <row r="328">
          <cell r="B328" t="str">
            <v>IS - Lucro Líquido</v>
          </cell>
          <cell r="D328">
            <v>2010</v>
          </cell>
          <cell r="AH328" t="str">
            <v>Estaleiro</v>
          </cell>
        </row>
        <row r="329">
          <cell r="B329" t="str">
            <v>IS - Lucro Líquido</v>
          </cell>
          <cell r="D329">
            <v>2010</v>
          </cell>
          <cell r="AH329" t="str">
            <v>Atividades Não-segmentadas</v>
          </cell>
        </row>
        <row r="330">
          <cell r="B330" t="str">
            <v>IS - Lucro Líquido</v>
          </cell>
          <cell r="D330">
            <v>2010</v>
          </cell>
          <cell r="AH330" t="str">
            <v>Corporativo</v>
          </cell>
        </row>
        <row r="331">
          <cell r="B331" t="str">
            <v>IS - Lucro Líquido</v>
          </cell>
          <cell r="D331">
            <v>2010</v>
          </cell>
          <cell r="AH331" t="str">
            <v>Atividades Não-segmentadas</v>
          </cell>
        </row>
        <row r="332">
          <cell r="B332" t="str">
            <v>IS - Resultado Operacional</v>
          </cell>
          <cell r="D332">
            <v>2010</v>
          </cell>
          <cell r="AH332" t="str">
            <v>Terminais Portuários</v>
          </cell>
        </row>
        <row r="333">
          <cell r="B333" t="str">
            <v>IS - Resultado Operacional</v>
          </cell>
          <cell r="D333">
            <v>2010</v>
          </cell>
          <cell r="AH333" t="str">
            <v>Rebocagem</v>
          </cell>
        </row>
        <row r="334">
          <cell r="B334" t="str">
            <v>IS - Resultado Operacional</v>
          </cell>
          <cell r="D334">
            <v>2010</v>
          </cell>
          <cell r="AH334" t="str">
            <v>Offshore</v>
          </cell>
        </row>
        <row r="335">
          <cell r="B335" t="str">
            <v>IS - Resultado Operacional</v>
          </cell>
          <cell r="D335">
            <v>2010</v>
          </cell>
          <cell r="AH335" t="str">
            <v>Logística</v>
          </cell>
        </row>
        <row r="336">
          <cell r="B336" t="str">
            <v>IS - Resultado Operacional</v>
          </cell>
          <cell r="D336">
            <v>2010</v>
          </cell>
          <cell r="AH336" t="str">
            <v>Agenciamento Marítimo</v>
          </cell>
        </row>
        <row r="337">
          <cell r="B337" t="str">
            <v>IS - Resultado Operacional</v>
          </cell>
          <cell r="D337">
            <v>2010</v>
          </cell>
          <cell r="AH337" t="str">
            <v>Estaleiro</v>
          </cell>
        </row>
        <row r="338">
          <cell r="B338" t="str">
            <v>IS - Resultado Operacional</v>
          </cell>
          <cell r="D338">
            <v>2010</v>
          </cell>
          <cell r="AH338" t="str">
            <v>Atividades Não-segmentadas</v>
          </cell>
        </row>
        <row r="339">
          <cell r="B339" t="str">
            <v>IS - Resultado Operacional</v>
          </cell>
          <cell r="D339">
            <v>2010</v>
          </cell>
          <cell r="AH339" t="str">
            <v>Corporativo</v>
          </cell>
        </row>
        <row r="340">
          <cell r="B340" t="str">
            <v>IS - Resultado Operacional</v>
          </cell>
          <cell r="D340">
            <v>2010</v>
          </cell>
          <cell r="AH340" t="str">
            <v>Atividades Não-segmentadas</v>
          </cell>
        </row>
        <row r="341">
          <cell r="B341" t="str">
            <v>IS - Financial Expenses</v>
          </cell>
          <cell r="D341">
            <v>2010</v>
          </cell>
          <cell r="AH341" t="str">
            <v>Terminais Portuários</v>
          </cell>
        </row>
        <row r="342">
          <cell r="B342" t="str">
            <v>IS - Financial Expenses</v>
          </cell>
          <cell r="D342">
            <v>2010</v>
          </cell>
          <cell r="AH342" t="str">
            <v>Rebocagem</v>
          </cell>
        </row>
        <row r="343">
          <cell r="B343" t="str">
            <v>IS - Financial Expenses</v>
          </cell>
          <cell r="D343">
            <v>2010</v>
          </cell>
          <cell r="AH343" t="str">
            <v>Offshore</v>
          </cell>
        </row>
        <row r="344">
          <cell r="B344" t="str">
            <v>IS - Financial Expenses</v>
          </cell>
          <cell r="D344">
            <v>2010</v>
          </cell>
          <cell r="AH344" t="str">
            <v>Logística</v>
          </cell>
        </row>
        <row r="345">
          <cell r="B345" t="str">
            <v>IS - Financial Expenses</v>
          </cell>
          <cell r="D345">
            <v>2010</v>
          </cell>
          <cell r="AH345" t="str">
            <v>Agenciamento Marítimo</v>
          </cell>
        </row>
        <row r="346">
          <cell r="B346" t="str">
            <v>IS - Financial Expenses</v>
          </cell>
          <cell r="D346">
            <v>2010</v>
          </cell>
          <cell r="AH346" t="str">
            <v>Estaleiro</v>
          </cell>
        </row>
        <row r="347">
          <cell r="B347" t="str">
            <v>IS - Financial Expenses</v>
          </cell>
          <cell r="D347">
            <v>2010</v>
          </cell>
          <cell r="AH347" t="str">
            <v>Atividades Não-segmentadas</v>
          </cell>
        </row>
        <row r="348">
          <cell r="B348" t="str">
            <v>IS - Financial Expenses</v>
          </cell>
          <cell r="D348">
            <v>2010</v>
          </cell>
          <cell r="AH348" t="str">
            <v>Corporativo</v>
          </cell>
        </row>
        <row r="349">
          <cell r="B349" t="str">
            <v>IS - Financial Expenses</v>
          </cell>
          <cell r="D349">
            <v>2010</v>
          </cell>
          <cell r="AH349" t="str">
            <v>Atividades Não-segmentadas</v>
          </cell>
        </row>
        <row r="350">
          <cell r="B350" t="str">
            <v>IS - Financial Revenues</v>
          </cell>
          <cell r="D350">
            <v>2010</v>
          </cell>
          <cell r="AH350" t="str">
            <v>WSL</v>
          </cell>
        </row>
        <row r="351">
          <cell r="B351" t="str">
            <v>IS - Profit - Equity holders of parent</v>
          </cell>
          <cell r="D351">
            <v>2010</v>
          </cell>
          <cell r="AH351" t="str">
            <v>WSL</v>
          </cell>
        </row>
        <row r="352">
          <cell r="B352" t="str">
            <v>IS - Profit - Minority interests</v>
          </cell>
          <cell r="D352">
            <v>2010</v>
          </cell>
          <cell r="AH352" t="str">
            <v>WSL</v>
          </cell>
        </row>
        <row r="353">
          <cell r="B353" t="str">
            <v>IS - Result on Disposal of Investments</v>
          </cell>
          <cell r="D353">
            <v>2010</v>
          </cell>
          <cell r="AH353" t="str">
            <v>WSL</v>
          </cell>
        </row>
        <row r="354">
          <cell r="B354" t="str">
            <v>CF - Caixa IFRS - Abertura</v>
          </cell>
          <cell r="D354">
            <v>2010</v>
          </cell>
          <cell r="AH354" t="str">
            <v>WSL</v>
          </cell>
        </row>
        <row r="355">
          <cell r="B355" t="str">
            <v>CF - Caixa IFRS - Fechamento VIS</v>
          </cell>
          <cell r="D355">
            <v>2010</v>
          </cell>
          <cell r="AH355" t="str">
            <v>WSL</v>
          </cell>
        </row>
        <row r="356">
          <cell r="B356" t="str">
            <v>CF - Caixa IFRS - Saldo Final de Caixa</v>
          </cell>
          <cell r="D356">
            <v>2010</v>
          </cell>
          <cell r="AH356" t="str">
            <v>WSL</v>
          </cell>
        </row>
        <row r="357">
          <cell r="B357" t="str">
            <v>BS - Non-Current Assets - Capex</v>
          </cell>
          <cell r="D357">
            <v>2010</v>
          </cell>
          <cell r="AH357" t="str">
            <v>Terminais Portuários</v>
          </cell>
        </row>
        <row r="358">
          <cell r="B358" t="str">
            <v>BS - Non-Current Assets - Capex</v>
          </cell>
          <cell r="D358">
            <v>2010</v>
          </cell>
          <cell r="AH358" t="str">
            <v>Rebocagem</v>
          </cell>
        </row>
        <row r="359">
          <cell r="B359" t="str">
            <v>BS - Non-Current Assets - Capex</v>
          </cell>
          <cell r="D359">
            <v>2010</v>
          </cell>
          <cell r="AH359" t="str">
            <v>Offshore</v>
          </cell>
        </row>
        <row r="360">
          <cell r="B360" t="str">
            <v>BS - Non-Current Assets - Capex</v>
          </cell>
          <cell r="D360">
            <v>2010</v>
          </cell>
          <cell r="AH360" t="str">
            <v>Logística</v>
          </cell>
        </row>
        <row r="361">
          <cell r="B361" t="str">
            <v>BS - Non-Current Assets - Capex</v>
          </cell>
          <cell r="D361">
            <v>2010</v>
          </cell>
          <cell r="AH361" t="str">
            <v>Agenciamento Marítimo</v>
          </cell>
        </row>
        <row r="362">
          <cell r="B362" t="str">
            <v>BS - Non-Current Assets - Capex</v>
          </cell>
          <cell r="D362">
            <v>2010</v>
          </cell>
          <cell r="AH362" t="str">
            <v>Estaleiro</v>
          </cell>
        </row>
        <row r="363">
          <cell r="B363" t="str">
            <v>BS - Non-Current Assets - Capex</v>
          </cell>
          <cell r="D363">
            <v>2010</v>
          </cell>
          <cell r="AH363" t="str">
            <v>Atividades Não-segmentadas</v>
          </cell>
        </row>
        <row r="364">
          <cell r="B364" t="str">
            <v>BS - Non-Current Assets - Capex</v>
          </cell>
          <cell r="D364">
            <v>2010</v>
          </cell>
          <cell r="AH364" t="str">
            <v>Corporativo</v>
          </cell>
        </row>
        <row r="365">
          <cell r="B365" t="str">
            <v>BS - Non-Current Assets - Capex</v>
          </cell>
          <cell r="D365">
            <v>2010</v>
          </cell>
          <cell r="AH365" t="str">
            <v>Atividades Não-segmentadas</v>
          </cell>
        </row>
        <row r="366">
          <cell r="B366" t="str">
            <v>CF - Caixa IFRS - Movimentação de Caixa</v>
          </cell>
          <cell r="D366">
            <v>2010</v>
          </cell>
          <cell r="AH366" t="str">
            <v>WSL</v>
          </cell>
        </row>
        <row r="367">
          <cell r="B367" t="str">
            <v>CF - Caixa IFRS - Efeito Cambial</v>
          </cell>
          <cell r="D367">
            <v>2010</v>
          </cell>
          <cell r="AH367" t="str">
            <v>WSL</v>
          </cell>
        </row>
        <row r="368">
          <cell r="B368" t="str">
            <v>CF - Caixa IFRS - Fechamento WS Brasil</v>
          </cell>
          <cell r="D368">
            <v>2010</v>
          </cell>
          <cell r="AH368" t="str">
            <v>WSL</v>
          </cell>
        </row>
        <row r="369">
          <cell r="B369" t="str">
            <v>CF - Caixa IFRS - Fechamento WSL</v>
          </cell>
          <cell r="D369">
            <v>2010</v>
          </cell>
          <cell r="AH369" t="str">
            <v>WSL</v>
          </cell>
        </row>
        <row r="370">
          <cell r="B370" t="str">
            <v>Conciliação (FMR vs IFRS) EBITDA - Brasco</v>
          </cell>
          <cell r="D370">
            <v>2010</v>
          </cell>
          <cell r="AH370" t="str">
            <v>Terminais Portuários</v>
          </cell>
        </row>
        <row r="371">
          <cell r="B371" t="str">
            <v>Conciliação (FMR vs IFRS) EBITDA - Ajustes de Consolidação</v>
          </cell>
          <cell r="D371">
            <v>2010</v>
          </cell>
          <cell r="AH371" t="str">
            <v>Terminais Portuários</v>
          </cell>
        </row>
        <row r="372">
          <cell r="B372" t="str">
            <v>Conciliação (FMR vs IFRS) EBITDA - Ajustes de Consolidação</v>
          </cell>
          <cell r="D372">
            <v>2010</v>
          </cell>
          <cell r="AH372" t="str">
            <v>Rebocagem</v>
          </cell>
        </row>
        <row r="373">
          <cell r="B373" t="str">
            <v>Conciliação (FMR vs IFRS) EBITDA - Ajustes de Consolidação</v>
          </cell>
          <cell r="D373">
            <v>2010</v>
          </cell>
          <cell r="AH373" t="str">
            <v>Offshore</v>
          </cell>
        </row>
        <row r="374">
          <cell r="B374" t="str">
            <v>Conciliação (FMR vs IFRS) EBITDA - Ajustes de Consolidação</v>
          </cell>
          <cell r="D374">
            <v>2010</v>
          </cell>
          <cell r="AH374" t="str">
            <v>Logística</v>
          </cell>
        </row>
        <row r="375">
          <cell r="B375" t="str">
            <v>Conciliação (FMR vs IFRS) EBITDA - Ajustes de Consolidação</v>
          </cell>
          <cell r="D375">
            <v>2010</v>
          </cell>
          <cell r="AH375" t="str">
            <v>Agenciamento Marítimo</v>
          </cell>
        </row>
        <row r="376">
          <cell r="B376" t="str">
            <v>Conciliação (FMR vs IFRS) EBITDA - Ajustes de Consolidação</v>
          </cell>
          <cell r="D376">
            <v>2010</v>
          </cell>
          <cell r="AH376" t="str">
            <v>Estaleiro</v>
          </cell>
        </row>
        <row r="377">
          <cell r="B377" t="str">
            <v>Conciliação (FMR vs IFRS) EBITDA - Ajustes de Consolidação</v>
          </cell>
          <cell r="D377">
            <v>2010</v>
          </cell>
          <cell r="AH377" t="str">
            <v>Atividades Não-segmentadas</v>
          </cell>
        </row>
        <row r="378">
          <cell r="B378" t="str">
            <v>Conciliação (FMR vs IFRS) EBITDA - Ajustes de Consolidação</v>
          </cell>
          <cell r="D378">
            <v>2010</v>
          </cell>
          <cell r="AH378" t="str">
            <v>Corporativo</v>
          </cell>
        </row>
        <row r="379">
          <cell r="B379" t="str">
            <v>Conciliação (FMR vs IFRS) EBITDA - Ajustes de Consolidação</v>
          </cell>
          <cell r="D379">
            <v>2010</v>
          </cell>
          <cell r="AH379" t="str">
            <v>Atividades Não-segmentadas</v>
          </cell>
        </row>
        <row r="380">
          <cell r="B380" t="str">
            <v>Conciliação (FMR vs IFRS) EBITDA - Alocação G e L</v>
          </cell>
          <cell r="D380">
            <v>2010</v>
          </cell>
          <cell r="AH380" t="str">
            <v>Terminais Portuários</v>
          </cell>
        </row>
        <row r="381">
          <cell r="B381" t="str">
            <v>Conciliação (FMR vs IFRS) EBITDA - Alocação G e L</v>
          </cell>
          <cell r="D381">
            <v>2010</v>
          </cell>
          <cell r="AH381" t="str">
            <v>Rebocagem</v>
          </cell>
        </row>
        <row r="382">
          <cell r="B382" t="str">
            <v>Conciliação (FMR vs IFRS) EBITDA - Alocação G e L</v>
          </cell>
          <cell r="D382">
            <v>2010</v>
          </cell>
          <cell r="AH382" t="str">
            <v>Offshore</v>
          </cell>
        </row>
        <row r="383">
          <cell r="B383" t="str">
            <v>Conciliação (FMR vs IFRS) EBITDA - Alocação G e L</v>
          </cell>
          <cell r="D383">
            <v>2010</v>
          </cell>
          <cell r="AH383" t="str">
            <v>Logística</v>
          </cell>
        </row>
        <row r="384">
          <cell r="B384" t="str">
            <v>Conciliação (FMR vs IFRS) EBITDA - Alocação G e L</v>
          </cell>
          <cell r="D384">
            <v>2010</v>
          </cell>
          <cell r="AH384" t="str">
            <v>Agenciamento Marítimo</v>
          </cell>
        </row>
        <row r="385">
          <cell r="B385" t="str">
            <v>Conciliação (FMR vs IFRS) EBITDA - Alocação G e L</v>
          </cell>
          <cell r="D385">
            <v>2010</v>
          </cell>
          <cell r="AH385" t="str">
            <v>Estaleiro</v>
          </cell>
        </row>
        <row r="386">
          <cell r="B386" t="str">
            <v>Conciliação (FMR vs IFRS) EBITDA - Alocação G e L</v>
          </cell>
          <cell r="D386">
            <v>2010</v>
          </cell>
          <cell r="AH386" t="str">
            <v>Atividades Não-segmentadas</v>
          </cell>
        </row>
        <row r="387">
          <cell r="B387" t="str">
            <v>Conciliação (FMR vs IFRS) EBITDA - Alocação G e L</v>
          </cell>
          <cell r="D387">
            <v>2010</v>
          </cell>
          <cell r="AH387" t="str">
            <v>Corporativo</v>
          </cell>
        </row>
        <row r="388">
          <cell r="B388" t="str">
            <v>Conciliação (FMR vs IFRS) EBITDA - Alocação G e L</v>
          </cell>
          <cell r="D388">
            <v>2010</v>
          </cell>
          <cell r="AH388" t="str">
            <v>Atividades Não-segmentadas</v>
          </cell>
        </row>
        <row r="389">
          <cell r="B389" t="str">
            <v>Conciliação (FMR vs IFRS) EBITDA - Crédito PIS / Cofins</v>
          </cell>
          <cell r="D389">
            <v>2010</v>
          </cell>
          <cell r="AH389" t="str">
            <v>Terminais Portuários</v>
          </cell>
        </row>
        <row r="390">
          <cell r="B390" t="str">
            <v>Conciliação (FMR vs IFRS) EBITDA - Crédito PIS / Cofins</v>
          </cell>
          <cell r="D390">
            <v>2010</v>
          </cell>
          <cell r="AH390" t="str">
            <v>Rebocagem</v>
          </cell>
        </row>
        <row r="391">
          <cell r="B391" t="str">
            <v>Conciliação (FMR vs IFRS) EBITDA - Crédito PIS / Cofins</v>
          </cell>
          <cell r="D391">
            <v>2010</v>
          </cell>
          <cell r="AH391" t="str">
            <v>Offshore</v>
          </cell>
        </row>
        <row r="392">
          <cell r="B392" t="str">
            <v>Conciliação (FMR vs IFRS) EBITDA - Crédito PIS / Cofins</v>
          </cell>
          <cell r="D392">
            <v>2010</v>
          </cell>
          <cell r="AH392" t="str">
            <v>Logística</v>
          </cell>
        </row>
        <row r="393">
          <cell r="B393" t="str">
            <v>Conciliação (FMR vs IFRS) EBITDA - Crédito PIS / Cofins</v>
          </cell>
          <cell r="D393">
            <v>2010</v>
          </cell>
          <cell r="AH393" t="str">
            <v>Agenciamento Marítimo</v>
          </cell>
        </row>
        <row r="394">
          <cell r="B394" t="str">
            <v>Conciliação (FMR vs IFRS) EBITDA - Crédito PIS / Cofins</v>
          </cell>
          <cell r="D394">
            <v>2010</v>
          </cell>
          <cell r="AH394" t="str">
            <v>Estaleiro</v>
          </cell>
        </row>
        <row r="395">
          <cell r="B395" t="str">
            <v>Conciliação (FMR vs IFRS) EBITDA - Crédito PIS / Cofins</v>
          </cell>
          <cell r="D395">
            <v>2010</v>
          </cell>
          <cell r="AH395" t="str">
            <v>Atividades Não-segmentadas</v>
          </cell>
        </row>
        <row r="396">
          <cell r="B396" t="str">
            <v>Conciliação (FMR vs IFRS) EBITDA - Crédito PIS / Cofins</v>
          </cell>
          <cell r="D396">
            <v>2010</v>
          </cell>
          <cell r="AH396" t="str">
            <v>Corporativo</v>
          </cell>
        </row>
        <row r="397">
          <cell r="B397" t="str">
            <v>Conciliação (FMR vs IFRS) EBITDA - Crédito PIS / Cofins</v>
          </cell>
          <cell r="D397">
            <v>2010</v>
          </cell>
          <cell r="AH397" t="str">
            <v>Atividades Não-segmentadas</v>
          </cell>
        </row>
        <row r="398">
          <cell r="B398" t="str">
            <v>Conciliação (FMR vs IFRS) EBITDA - Venda Barcas S.A.</v>
          </cell>
          <cell r="D398">
            <v>2010</v>
          </cell>
          <cell r="AH398" t="str">
            <v>Terminais Portuários</v>
          </cell>
        </row>
        <row r="399">
          <cell r="B399" t="str">
            <v>Conciliação (FMR vs IFRS) EBITDA - Venda Barcas S.A.</v>
          </cell>
          <cell r="D399">
            <v>2010</v>
          </cell>
          <cell r="AH399" t="str">
            <v>Rebocagem</v>
          </cell>
        </row>
        <row r="400">
          <cell r="B400" t="str">
            <v>Conciliação (FMR vs IFRS) EBITDA - Venda Barcas S.A.</v>
          </cell>
          <cell r="D400">
            <v>2010</v>
          </cell>
          <cell r="AH400" t="str">
            <v>Offshore</v>
          </cell>
        </row>
        <row r="401">
          <cell r="B401" t="str">
            <v>Conciliação (FMR vs IFRS) EBITDA - Venda Barcas S.A.</v>
          </cell>
          <cell r="D401">
            <v>2010</v>
          </cell>
          <cell r="AH401" t="str">
            <v>Logística</v>
          </cell>
        </row>
        <row r="402">
          <cell r="B402" t="str">
            <v>Conciliação (FMR vs IFRS) EBITDA - Venda Barcas S.A.</v>
          </cell>
          <cell r="D402">
            <v>2010</v>
          </cell>
          <cell r="AH402" t="str">
            <v>Agenciamento Marítimo</v>
          </cell>
        </row>
        <row r="403">
          <cell r="B403" t="str">
            <v>Conciliação (FMR vs IFRS) EBITDA - Venda Barcas S.A.</v>
          </cell>
          <cell r="D403">
            <v>2010</v>
          </cell>
          <cell r="AH403" t="str">
            <v>Estaleiro</v>
          </cell>
        </row>
        <row r="404">
          <cell r="B404" t="str">
            <v>Conciliação (FMR vs IFRS) EBITDA - Venda Barcas S.A.</v>
          </cell>
          <cell r="D404">
            <v>2010</v>
          </cell>
          <cell r="AH404" t="str">
            <v>Atividades Não-segmentadas</v>
          </cell>
        </row>
        <row r="405">
          <cell r="B405" t="str">
            <v>Conciliação (FMR vs IFRS) EBITDA - Venda Barcas S.A.</v>
          </cell>
          <cell r="D405">
            <v>2010</v>
          </cell>
          <cell r="AH405" t="str">
            <v>Corporativo</v>
          </cell>
        </row>
        <row r="406">
          <cell r="B406" t="str">
            <v>Conciliação (FMR vs IFRS) EBITDA - Venda Barcas S.A.</v>
          </cell>
          <cell r="D406">
            <v>2010</v>
          </cell>
          <cell r="AH406" t="str">
            <v>Atividades Não-segmentadas</v>
          </cell>
        </row>
        <row r="407">
          <cell r="B407" t="str">
            <v>Conciliação (FMR vs IFRS) Lucro Líquido - Brasco</v>
          </cell>
          <cell r="D407">
            <v>2010</v>
          </cell>
          <cell r="AH407" t="str">
            <v>Terminais Portuários</v>
          </cell>
        </row>
        <row r="408">
          <cell r="B408" t="str">
            <v>Conciliação (FMR vs IFRS) Lucro Líquido - Exclusão Transamérica</v>
          </cell>
          <cell r="D408">
            <v>2010</v>
          </cell>
          <cell r="AH408" t="str">
            <v>Terminais Portuários</v>
          </cell>
        </row>
        <row r="409">
          <cell r="B409" t="str">
            <v>Conciliação (FMR vs IFRS) Lucro Líquido - Exclusão Transamérica</v>
          </cell>
          <cell r="D409">
            <v>2010</v>
          </cell>
          <cell r="AH409" t="str">
            <v>Rebocagem</v>
          </cell>
        </row>
        <row r="410">
          <cell r="B410" t="str">
            <v>Conciliação (FMR vs IFRS) Lucro Líquido - Exclusão Transamérica</v>
          </cell>
          <cell r="D410">
            <v>2010</v>
          </cell>
          <cell r="AH410" t="str">
            <v>Offshore</v>
          </cell>
        </row>
        <row r="411">
          <cell r="B411" t="str">
            <v>Conciliação (FMR vs IFRS) Lucro Líquido - Exclusão Transamérica</v>
          </cell>
          <cell r="D411">
            <v>2010</v>
          </cell>
          <cell r="AH411" t="str">
            <v>Logística</v>
          </cell>
        </row>
        <row r="412">
          <cell r="B412" t="str">
            <v>Conciliação (FMR vs IFRS) Lucro Líquido - Exclusão Transamérica</v>
          </cell>
          <cell r="D412">
            <v>2010</v>
          </cell>
          <cell r="AH412" t="str">
            <v>Agenciamento Marítimo</v>
          </cell>
        </row>
        <row r="413">
          <cell r="B413" t="str">
            <v>Conciliação (FMR vs IFRS) Lucro Líquido - Exclusão Transamérica</v>
          </cell>
          <cell r="D413">
            <v>2010</v>
          </cell>
          <cell r="AH413" t="str">
            <v>Estaleiro</v>
          </cell>
        </row>
        <row r="414">
          <cell r="B414" t="str">
            <v>Conciliação (FMR vs IFRS) Lucro Líquido - Exclusão Transamérica</v>
          </cell>
          <cell r="D414">
            <v>2010</v>
          </cell>
          <cell r="AH414" t="str">
            <v>Atividades Não-segmentadas</v>
          </cell>
        </row>
        <row r="415">
          <cell r="B415" t="str">
            <v>Conciliação (FMR vs IFRS) Lucro Líquido - Exclusão Transamérica</v>
          </cell>
          <cell r="D415">
            <v>2010</v>
          </cell>
          <cell r="AH415" t="str">
            <v>Corporativo</v>
          </cell>
        </row>
        <row r="416">
          <cell r="B416" t="str">
            <v>Conciliação (FMR vs IFRS) Lucro Líquido - Exclusão Transamérica</v>
          </cell>
          <cell r="D416">
            <v>2010</v>
          </cell>
          <cell r="AH416" t="str">
            <v>Atividades Não-segmentadas</v>
          </cell>
        </row>
        <row r="417">
          <cell r="B417" t="str">
            <v>Conciliação (FMR vs IFRS) Lucro Líquido - Leasing</v>
          </cell>
          <cell r="D417">
            <v>2010</v>
          </cell>
          <cell r="AH417" t="str">
            <v>Terminais Portuários</v>
          </cell>
        </row>
        <row r="418">
          <cell r="B418" t="str">
            <v>Conciliação (FMR vs IFRS) Lucro Líquido - Leasing</v>
          </cell>
          <cell r="D418">
            <v>2010</v>
          </cell>
          <cell r="AH418" t="str">
            <v>Rebocagem</v>
          </cell>
        </row>
        <row r="419">
          <cell r="B419" t="str">
            <v>Conciliação (FMR vs IFRS) Lucro Líquido - Leasing</v>
          </cell>
          <cell r="D419">
            <v>2010</v>
          </cell>
          <cell r="AH419" t="str">
            <v>Offshore</v>
          </cell>
        </row>
        <row r="420">
          <cell r="B420" t="str">
            <v>Conciliação (FMR vs IFRS) Lucro Líquido - Leasing</v>
          </cell>
          <cell r="D420">
            <v>2010</v>
          </cell>
          <cell r="AH420" t="str">
            <v>Logística</v>
          </cell>
        </row>
        <row r="421">
          <cell r="B421" t="str">
            <v>Conciliação (FMR vs IFRS) Lucro Líquido - Leasing</v>
          </cell>
          <cell r="D421">
            <v>2010</v>
          </cell>
          <cell r="AH421" t="str">
            <v>Agenciamento Marítimo</v>
          </cell>
        </row>
        <row r="422">
          <cell r="B422" t="str">
            <v>Conciliação (FMR vs IFRS) Lucro Líquido - Leasing</v>
          </cell>
          <cell r="D422">
            <v>2010</v>
          </cell>
          <cell r="AH422" t="str">
            <v>Estaleiro</v>
          </cell>
        </row>
        <row r="423">
          <cell r="B423" t="str">
            <v>Conciliação (FMR vs IFRS) Lucro Líquido - Leasing</v>
          </cell>
          <cell r="D423">
            <v>2010</v>
          </cell>
          <cell r="AH423" t="str">
            <v>Atividades Não-segmentadas</v>
          </cell>
        </row>
        <row r="424">
          <cell r="B424" t="str">
            <v>Conciliação (FMR vs IFRS) Lucro Líquido - Leasing</v>
          </cell>
          <cell r="D424">
            <v>2010</v>
          </cell>
          <cell r="AH424" t="str">
            <v>Corporativo</v>
          </cell>
        </row>
        <row r="425">
          <cell r="B425" t="str">
            <v>Conciliação (FMR vs IFRS) Lucro Líquido - Leasing</v>
          </cell>
          <cell r="D425">
            <v>2010</v>
          </cell>
          <cell r="AH425" t="str">
            <v>Atividades Não-segmentadas</v>
          </cell>
        </row>
        <row r="426">
          <cell r="B426" t="str">
            <v>Conciliação (FMR vs IFRS) Lucro Líquido - Contas de Resultado Financeiro Operacional</v>
          </cell>
          <cell r="D426">
            <v>2010</v>
          </cell>
          <cell r="AH426" t="str">
            <v>Terminais Portuários</v>
          </cell>
        </row>
        <row r="427">
          <cell r="B427" t="str">
            <v>Conciliação (FMR vs IFRS) Lucro Líquido - Contas de Resultado Financeiro Operacional</v>
          </cell>
          <cell r="D427">
            <v>2010</v>
          </cell>
          <cell r="AH427" t="str">
            <v>Rebocagem</v>
          </cell>
        </row>
        <row r="428">
          <cell r="B428" t="str">
            <v>Conciliação (FMR vs IFRS) Lucro Líquido - Contas de Resultado Financeiro Operacional</v>
          </cell>
          <cell r="D428">
            <v>2010</v>
          </cell>
          <cell r="AH428" t="str">
            <v>Offshore</v>
          </cell>
        </row>
        <row r="429">
          <cell r="B429" t="str">
            <v>Conciliação (FMR vs IFRS) Lucro Líquido - Contas de Resultado Financeiro Operacional</v>
          </cell>
          <cell r="D429">
            <v>2010</v>
          </cell>
          <cell r="AH429" t="str">
            <v>Logística</v>
          </cell>
        </row>
        <row r="430">
          <cell r="B430" t="str">
            <v>Conciliação (FMR vs IFRS) Lucro Líquido - Contas de Resultado Financeiro Operacional</v>
          </cell>
          <cell r="D430">
            <v>2010</v>
          </cell>
          <cell r="AH430" t="str">
            <v>Agenciamento Marítimo</v>
          </cell>
        </row>
        <row r="431">
          <cell r="B431" t="str">
            <v>Conciliação (FMR vs IFRS) Lucro Líquido - Contas de Resultado Financeiro Operacional</v>
          </cell>
          <cell r="D431">
            <v>2010</v>
          </cell>
          <cell r="AH431" t="str">
            <v>Estaleiro</v>
          </cell>
        </row>
        <row r="432">
          <cell r="B432" t="str">
            <v>Conciliação (FMR vs IFRS) Lucro Líquido - Contas de Resultado Financeiro Operacional</v>
          </cell>
          <cell r="D432">
            <v>2010</v>
          </cell>
          <cell r="AH432" t="str">
            <v>Atividades Não-segmentadas</v>
          </cell>
        </row>
        <row r="433">
          <cell r="B433" t="str">
            <v>Conciliação (FMR vs IFRS) Lucro Líquido - Contas de Resultado Financeiro Operacional</v>
          </cell>
          <cell r="D433">
            <v>2010</v>
          </cell>
          <cell r="AH433" t="str">
            <v>Corporativo</v>
          </cell>
        </row>
        <row r="434">
          <cell r="B434" t="str">
            <v>Conciliação (FMR vs IFRS) Lucro Líquido - Contas de Resultado Financeiro Operacional</v>
          </cell>
          <cell r="D434">
            <v>2010</v>
          </cell>
          <cell r="AH434" t="str">
            <v>Atividades Não-segmentadas</v>
          </cell>
        </row>
        <row r="435">
          <cell r="B435" t="str">
            <v>Conciliação (FMR vs IFRS) Lucro Líquido - Contas Históricas</v>
          </cell>
          <cell r="D435">
            <v>2010</v>
          </cell>
          <cell r="AH435" t="str">
            <v>Terminais Portuários</v>
          </cell>
        </row>
        <row r="436">
          <cell r="B436" t="str">
            <v>Conciliação (FMR vs IFRS) Lucro Líquido - Contas Históricas</v>
          </cell>
          <cell r="D436">
            <v>2010</v>
          </cell>
          <cell r="AH436" t="str">
            <v>Rebocagem</v>
          </cell>
        </row>
        <row r="437">
          <cell r="B437" t="str">
            <v>Conciliação (FMR vs IFRS) Lucro Líquido - Contas Históricas</v>
          </cell>
          <cell r="D437">
            <v>2010</v>
          </cell>
          <cell r="AH437" t="str">
            <v>Offshore</v>
          </cell>
        </row>
        <row r="438">
          <cell r="B438" t="str">
            <v>Conciliação (FMR vs IFRS) Lucro Líquido - Contas Históricas</v>
          </cell>
          <cell r="D438">
            <v>2010</v>
          </cell>
          <cell r="AH438" t="str">
            <v>Logística</v>
          </cell>
        </row>
        <row r="439">
          <cell r="B439" t="str">
            <v>Conciliação (FMR vs IFRS) Lucro Líquido - Contas Históricas</v>
          </cell>
          <cell r="D439">
            <v>2010</v>
          </cell>
          <cell r="AH439" t="str">
            <v>Agenciamento Marítimo</v>
          </cell>
        </row>
        <row r="440">
          <cell r="B440" t="str">
            <v>Conciliação (FMR vs IFRS) Lucro Líquido - Contas Históricas</v>
          </cell>
          <cell r="D440">
            <v>2010</v>
          </cell>
          <cell r="AH440" t="str">
            <v>Estaleiro</v>
          </cell>
        </row>
        <row r="441">
          <cell r="B441" t="str">
            <v>Conciliação (FMR vs IFRS) Lucro Líquido - Contas Históricas</v>
          </cell>
          <cell r="D441">
            <v>2010</v>
          </cell>
          <cell r="AH441" t="str">
            <v>Atividades Não-segmentadas</v>
          </cell>
        </row>
        <row r="442">
          <cell r="B442" t="str">
            <v>Conciliação (FMR vs IFRS) Lucro Líquido - Contas Históricas</v>
          </cell>
          <cell r="D442">
            <v>2010</v>
          </cell>
          <cell r="AH442" t="str">
            <v>Corporativo</v>
          </cell>
        </row>
        <row r="443">
          <cell r="B443" t="str">
            <v>Conciliação (FMR vs IFRS) Lucro Líquido - Contas Históricas</v>
          </cell>
          <cell r="D443">
            <v>2010</v>
          </cell>
          <cell r="AH443" t="str">
            <v>Atividades Não-segmentadas</v>
          </cell>
        </row>
        <row r="444">
          <cell r="B444" t="str">
            <v>Conciliação (FMR vs IFRS) Lucro Líquido - Resultado de Provisão PLR</v>
          </cell>
          <cell r="D444">
            <v>2010</v>
          </cell>
          <cell r="AH444" t="str">
            <v>Terminais Portuários</v>
          </cell>
        </row>
        <row r="445">
          <cell r="B445" t="str">
            <v>Conciliação (FMR vs IFRS) Lucro Líquido - Resultado de Provisão PLR</v>
          </cell>
          <cell r="D445">
            <v>2010</v>
          </cell>
          <cell r="AH445" t="str">
            <v>Rebocagem</v>
          </cell>
        </row>
        <row r="446">
          <cell r="B446" t="str">
            <v>Conciliação (FMR vs IFRS) Lucro Líquido - Resultado de Provisão PLR</v>
          </cell>
          <cell r="D446">
            <v>2010</v>
          </cell>
          <cell r="AH446" t="str">
            <v>Offshore</v>
          </cell>
        </row>
        <row r="447">
          <cell r="B447" t="str">
            <v>Conciliação (FMR vs IFRS) Lucro Líquido - Resultado de Provisão PLR</v>
          </cell>
          <cell r="D447">
            <v>2010</v>
          </cell>
          <cell r="AH447" t="str">
            <v>Logística</v>
          </cell>
        </row>
        <row r="448">
          <cell r="B448" t="str">
            <v>Conciliação (FMR vs IFRS) Lucro Líquido - Resultado de Provisão PLR</v>
          </cell>
          <cell r="D448">
            <v>2010</v>
          </cell>
          <cell r="AH448" t="str">
            <v>Agenciamento Marítimo</v>
          </cell>
        </row>
        <row r="449">
          <cell r="B449" t="str">
            <v>Conciliação (FMR vs IFRS) Lucro Líquido - Resultado de Provisão PLR</v>
          </cell>
          <cell r="D449">
            <v>2010</v>
          </cell>
          <cell r="AH449" t="str">
            <v>Estaleiro</v>
          </cell>
        </row>
        <row r="450">
          <cell r="B450" t="str">
            <v>Conciliação (FMR vs IFRS) Lucro Líquido - Resultado de Provisão PLR</v>
          </cell>
          <cell r="D450">
            <v>2010</v>
          </cell>
          <cell r="AH450" t="str">
            <v>Atividades Não-segmentadas</v>
          </cell>
        </row>
        <row r="451">
          <cell r="B451" t="str">
            <v>Conciliação (FMR vs IFRS) Lucro Líquido - Resultado de Provisão PLR</v>
          </cell>
          <cell r="D451">
            <v>2010</v>
          </cell>
          <cell r="AH451" t="str">
            <v>Corporativo</v>
          </cell>
        </row>
        <row r="452">
          <cell r="B452" t="str">
            <v>Conciliação (FMR vs IFRS) Lucro Líquido - Resultado de Provisão PLR</v>
          </cell>
          <cell r="D452">
            <v>2010</v>
          </cell>
          <cell r="AH452" t="str">
            <v>Atividades Não-segmentadas</v>
          </cell>
        </row>
        <row r="453">
          <cell r="B453" t="str">
            <v>Conciliação (FMR vs IFRS) EBITDA - Exclusão Transamérica</v>
          </cell>
          <cell r="D453">
            <v>2010</v>
          </cell>
          <cell r="AH453" t="str">
            <v>Terminais Portuários</v>
          </cell>
        </row>
        <row r="454">
          <cell r="B454" t="str">
            <v>Conciliação (FMR vs IFRS) EBITDA - Exclusão Transamérica</v>
          </cell>
          <cell r="D454">
            <v>2010</v>
          </cell>
          <cell r="AH454" t="str">
            <v>Rebocagem</v>
          </cell>
        </row>
        <row r="455">
          <cell r="B455" t="str">
            <v>Conciliação (FMR vs IFRS) EBITDA - Exclusão Transamérica</v>
          </cell>
          <cell r="D455">
            <v>2010</v>
          </cell>
          <cell r="AH455" t="str">
            <v>Offshore</v>
          </cell>
        </row>
        <row r="456">
          <cell r="B456" t="str">
            <v>Conciliação (FMR vs IFRS) EBITDA - Exclusão Transamérica</v>
          </cell>
          <cell r="D456">
            <v>2010</v>
          </cell>
          <cell r="AH456" t="str">
            <v>Logística</v>
          </cell>
        </row>
        <row r="457">
          <cell r="B457" t="str">
            <v>Conciliação (FMR vs IFRS) EBITDA - Exclusão Transamérica</v>
          </cell>
          <cell r="D457">
            <v>2010</v>
          </cell>
          <cell r="AH457" t="str">
            <v>Agenciamento Marítimo</v>
          </cell>
        </row>
        <row r="458">
          <cell r="B458" t="str">
            <v>Conciliação (FMR vs IFRS) EBITDA - Exclusão Transamérica</v>
          </cell>
          <cell r="D458">
            <v>2010</v>
          </cell>
          <cell r="AH458" t="str">
            <v>Estaleiro</v>
          </cell>
        </row>
        <row r="459">
          <cell r="B459" t="str">
            <v>Conciliação (FMR vs IFRS) EBITDA - Exclusão Transamérica</v>
          </cell>
          <cell r="D459">
            <v>2010</v>
          </cell>
          <cell r="AH459" t="str">
            <v>Atividades Não-segmentadas</v>
          </cell>
        </row>
        <row r="460">
          <cell r="B460" t="str">
            <v>Conciliação (FMR vs IFRS) EBITDA - Exclusão Transamérica</v>
          </cell>
          <cell r="D460">
            <v>2010</v>
          </cell>
          <cell r="AH460" t="str">
            <v>Corporativo</v>
          </cell>
        </row>
        <row r="461">
          <cell r="B461" t="str">
            <v>Conciliação (FMR vs IFRS) EBITDA - Exclusão Transamérica</v>
          </cell>
          <cell r="D461">
            <v>2010</v>
          </cell>
          <cell r="AH461" t="str">
            <v>Atividades Não-segmentadas</v>
          </cell>
        </row>
        <row r="462">
          <cell r="B462" t="str">
            <v>Conciliação (FMR vs IFRS) Lucro Líquido - Phantom Stock Options</v>
          </cell>
          <cell r="D462">
            <v>2010</v>
          </cell>
          <cell r="AH462" t="str">
            <v>Terminais Portuários</v>
          </cell>
        </row>
        <row r="463">
          <cell r="B463" t="str">
            <v>Conciliação (FMR vs IFRS) Lucro Líquido - Phantom Stock Options</v>
          </cell>
          <cell r="D463">
            <v>2010</v>
          </cell>
          <cell r="AH463" t="str">
            <v>Rebocagem</v>
          </cell>
        </row>
        <row r="464">
          <cell r="B464" t="str">
            <v>Conciliação (FMR vs IFRS) Lucro Líquido - Phantom Stock Options</v>
          </cell>
          <cell r="D464">
            <v>2010</v>
          </cell>
          <cell r="AH464" t="str">
            <v>Offshore</v>
          </cell>
        </row>
        <row r="465">
          <cell r="B465" t="str">
            <v>Conciliação (FMR vs IFRS) Lucro Líquido - Phantom Stock Options</v>
          </cell>
          <cell r="D465">
            <v>2010</v>
          </cell>
          <cell r="AH465" t="str">
            <v>Logística</v>
          </cell>
        </row>
        <row r="466">
          <cell r="B466" t="str">
            <v>Conciliação (FMR vs IFRS) Lucro Líquido - Phantom Stock Options</v>
          </cell>
          <cell r="D466">
            <v>2010</v>
          </cell>
          <cell r="AH466" t="str">
            <v>Agenciamento Marítimo</v>
          </cell>
        </row>
        <row r="467">
          <cell r="B467" t="str">
            <v>Conciliação (FMR vs IFRS) Lucro Líquido - Phantom Stock Options</v>
          </cell>
          <cell r="D467">
            <v>2010</v>
          </cell>
          <cell r="AH467" t="str">
            <v>Estaleiro</v>
          </cell>
        </row>
        <row r="468">
          <cell r="B468" t="str">
            <v>Conciliação (FMR vs IFRS) Lucro Líquido - Phantom Stock Options</v>
          </cell>
          <cell r="D468">
            <v>2010</v>
          </cell>
          <cell r="AH468" t="str">
            <v>Atividades Não-segmentadas</v>
          </cell>
        </row>
        <row r="469">
          <cell r="B469" t="str">
            <v>Conciliação (FMR vs IFRS) Lucro Líquido - Phantom Stock Options</v>
          </cell>
          <cell r="D469">
            <v>2010</v>
          </cell>
          <cell r="AH469" t="str">
            <v>Corporativo</v>
          </cell>
        </row>
        <row r="470">
          <cell r="B470" t="str">
            <v>Conciliação (FMR vs IFRS) Lucro Líquido - Phantom Stock Options</v>
          </cell>
          <cell r="D470">
            <v>2010</v>
          </cell>
          <cell r="AH470" t="str">
            <v>Atividades Não-segmentadas</v>
          </cell>
        </row>
        <row r="471">
          <cell r="B471" t="str">
            <v>Conciliação (FMR vs IFRS) Lucro Líquido - Despesa WSL</v>
          </cell>
          <cell r="D471">
            <v>2010</v>
          </cell>
          <cell r="AH471" t="str">
            <v>Corporativo</v>
          </cell>
        </row>
        <row r="472">
          <cell r="B472" t="str">
            <v>Conciliação (FMR vs IFRS) Lucro Líquido - Ajustes IFRS</v>
          </cell>
          <cell r="D472">
            <v>2010</v>
          </cell>
          <cell r="AH472" t="str">
            <v>Terminais Portuários</v>
          </cell>
        </row>
        <row r="473">
          <cell r="B473" t="str">
            <v>Conciliação (FMR vs IFRS) Lucro Líquido - Ajustes IFRS</v>
          </cell>
          <cell r="D473">
            <v>2010</v>
          </cell>
          <cell r="AH473" t="str">
            <v>Rebocagem</v>
          </cell>
        </row>
        <row r="474">
          <cell r="B474" t="str">
            <v>Conciliação (FMR vs IFRS) Lucro Líquido - Ajustes IFRS</v>
          </cell>
          <cell r="D474">
            <v>2010</v>
          </cell>
          <cell r="AH474" t="str">
            <v>Offshore</v>
          </cell>
        </row>
        <row r="475">
          <cell r="B475" t="str">
            <v>Conciliação (FMR vs IFRS) Lucro Líquido - Ajustes IFRS</v>
          </cell>
          <cell r="D475">
            <v>2010</v>
          </cell>
          <cell r="AH475" t="str">
            <v>Logística</v>
          </cell>
        </row>
        <row r="476">
          <cell r="B476" t="str">
            <v>Conciliação (FMR vs IFRS) Lucro Líquido - Ajustes IFRS</v>
          </cell>
          <cell r="D476">
            <v>2010</v>
          </cell>
          <cell r="AH476" t="str">
            <v>Agenciamento Marítimo</v>
          </cell>
        </row>
        <row r="477">
          <cell r="B477" t="str">
            <v>Conciliação (FMR vs IFRS) Lucro Líquido - Ajustes IFRS</v>
          </cell>
          <cell r="D477">
            <v>2010</v>
          </cell>
          <cell r="AH477" t="str">
            <v>Estaleiro</v>
          </cell>
        </row>
        <row r="478">
          <cell r="B478" t="str">
            <v>Conciliação (FMR vs IFRS) Lucro Líquido - Ajustes IFRS</v>
          </cell>
          <cell r="D478">
            <v>2010</v>
          </cell>
          <cell r="AH478" t="str">
            <v>Atividades Não-segmentadas</v>
          </cell>
        </row>
        <row r="479">
          <cell r="B479" t="str">
            <v>Conciliação (FMR vs IFRS) Lucro Líquido - Ajustes IFRS</v>
          </cell>
          <cell r="D479">
            <v>2010</v>
          </cell>
          <cell r="AH479" t="str">
            <v>Corporativo</v>
          </cell>
        </row>
        <row r="480">
          <cell r="B480" t="str">
            <v>Conciliação (FMR vs IFRS) Lucro Líquido - Ajustes IFRS</v>
          </cell>
          <cell r="D480">
            <v>2010</v>
          </cell>
          <cell r="AH480" t="str">
            <v>Atividades Não-segmentadas</v>
          </cell>
        </row>
        <row r="481">
          <cell r="B481" t="str">
            <v>Conciliação (FMR vs IFRS) Lucro Líquido - Ajustes de Consolidação</v>
          </cell>
          <cell r="D481">
            <v>2010</v>
          </cell>
          <cell r="AH481" t="str">
            <v>Terminais Portuários</v>
          </cell>
        </row>
        <row r="482">
          <cell r="B482" t="str">
            <v>Conciliação (FMR vs IFRS) Lucro Líquido - Ajustes de Consolidação</v>
          </cell>
          <cell r="D482">
            <v>2010</v>
          </cell>
          <cell r="AH482" t="str">
            <v>Rebocagem</v>
          </cell>
        </row>
        <row r="483">
          <cell r="B483" t="str">
            <v>Conciliação (FMR vs IFRS) Lucro Líquido - Ajustes de Consolidação</v>
          </cell>
          <cell r="D483">
            <v>2010</v>
          </cell>
          <cell r="AH483" t="str">
            <v>Offshore</v>
          </cell>
        </row>
        <row r="484">
          <cell r="B484" t="str">
            <v>Conciliação (FMR vs IFRS) Lucro Líquido - Ajustes de Consolidação</v>
          </cell>
          <cell r="D484">
            <v>2010</v>
          </cell>
          <cell r="AH484" t="str">
            <v>Logística</v>
          </cell>
        </row>
        <row r="485">
          <cell r="B485" t="str">
            <v>Conciliação (FMR vs IFRS) Lucro Líquido - Ajustes de Consolidação</v>
          </cell>
          <cell r="D485">
            <v>2010</v>
          </cell>
          <cell r="AH485" t="str">
            <v>Agenciamento Marítimo</v>
          </cell>
        </row>
        <row r="486">
          <cell r="B486" t="str">
            <v>Conciliação (FMR vs IFRS) Lucro Líquido - Ajustes de Consolidação</v>
          </cell>
          <cell r="D486">
            <v>2010</v>
          </cell>
          <cell r="AH486" t="str">
            <v>Estaleiro</v>
          </cell>
        </row>
        <row r="487">
          <cell r="B487" t="str">
            <v>Conciliação (FMR vs IFRS) Lucro Líquido - Ajustes de Consolidação</v>
          </cell>
          <cell r="D487">
            <v>2010</v>
          </cell>
          <cell r="AH487" t="str">
            <v>Atividades Não-segmentadas</v>
          </cell>
        </row>
        <row r="488">
          <cell r="B488" t="str">
            <v>Conciliação (FMR vs IFRS) Lucro Líquido - Ajustes de Consolidação</v>
          </cell>
          <cell r="D488">
            <v>2010</v>
          </cell>
          <cell r="AH488" t="str">
            <v>Corporativo</v>
          </cell>
        </row>
        <row r="489">
          <cell r="B489" t="str">
            <v>Conciliação (FMR vs IFRS) Lucro Líquido - Ajustes de Consolidação</v>
          </cell>
          <cell r="D489">
            <v>2010</v>
          </cell>
          <cell r="AH489" t="str">
            <v>Atividades Não-segmentadas</v>
          </cell>
        </row>
        <row r="490">
          <cell r="B490" t="str">
            <v>Conciliação (FMR vs IFRS) Lucro Líquido - Alocação G e L</v>
          </cell>
          <cell r="D490">
            <v>2010</v>
          </cell>
          <cell r="AH490" t="str">
            <v>Terminais Portuários</v>
          </cell>
        </row>
        <row r="491">
          <cell r="B491" t="str">
            <v>Conciliação (FMR vs IFRS) Lucro Líquido - Alocação G e L</v>
          </cell>
          <cell r="D491">
            <v>2010</v>
          </cell>
          <cell r="AH491" t="str">
            <v>Rebocagem</v>
          </cell>
        </row>
        <row r="492">
          <cell r="B492" t="str">
            <v>Conciliação (FMR vs IFRS) Lucro Líquido - Alocação G e L</v>
          </cell>
          <cell r="D492">
            <v>2010</v>
          </cell>
          <cell r="AH492" t="str">
            <v>Offshore</v>
          </cell>
        </row>
        <row r="493">
          <cell r="B493" t="str">
            <v>Conciliação (FMR vs IFRS) Lucro Líquido - Alocação G e L</v>
          </cell>
          <cell r="D493">
            <v>2010</v>
          </cell>
          <cell r="AH493" t="str">
            <v>Logística</v>
          </cell>
        </row>
        <row r="494">
          <cell r="B494" t="str">
            <v>Conciliação (FMR vs IFRS) Lucro Líquido - Alocação G e L</v>
          </cell>
          <cell r="D494">
            <v>2010</v>
          </cell>
          <cell r="AH494" t="str">
            <v>Agenciamento Marítimo</v>
          </cell>
        </row>
        <row r="495">
          <cell r="B495" t="str">
            <v>Conciliação (FMR vs IFRS) Lucro Líquido - Alocação G e L</v>
          </cell>
          <cell r="D495">
            <v>2010</v>
          </cell>
          <cell r="AH495" t="str">
            <v>Estaleiro</v>
          </cell>
        </row>
        <row r="496">
          <cell r="B496" t="str">
            <v>Conciliação (FMR vs IFRS) Lucro Líquido - Alocação G e L</v>
          </cell>
          <cell r="D496">
            <v>2010</v>
          </cell>
          <cell r="AH496" t="str">
            <v>Atividades Não-segmentadas</v>
          </cell>
        </row>
        <row r="497">
          <cell r="B497" t="str">
            <v>Conciliação (FMR vs IFRS) Lucro Líquido - Alocação G e L</v>
          </cell>
          <cell r="D497">
            <v>2010</v>
          </cell>
          <cell r="AH497" t="str">
            <v>Corporativo</v>
          </cell>
        </row>
        <row r="498">
          <cell r="B498" t="str">
            <v>Conciliação (FMR vs IFRS) Lucro Líquido - Alocação G e L</v>
          </cell>
          <cell r="D498">
            <v>2010</v>
          </cell>
          <cell r="AH498" t="str">
            <v>Atividades Não-segmentadas</v>
          </cell>
        </row>
        <row r="499">
          <cell r="B499" t="str">
            <v>Conciliação (FMR vs IFRS) Lucro Líquido - Crédito PIS / Cofins</v>
          </cell>
          <cell r="D499">
            <v>2010</v>
          </cell>
          <cell r="AH499" t="str">
            <v>Terminais Portuários</v>
          </cell>
        </row>
        <row r="500">
          <cell r="B500" t="str">
            <v>Conciliação (FMR vs IFRS) Lucro Líquido - Crédito PIS / Cofins</v>
          </cell>
          <cell r="D500">
            <v>2010</v>
          </cell>
          <cell r="AH500" t="str">
            <v>Rebocagem</v>
          </cell>
        </row>
        <row r="501">
          <cell r="B501" t="str">
            <v>Conciliação (FMR vs IFRS) Lucro Líquido - Crédito PIS / Cofins</v>
          </cell>
          <cell r="D501">
            <v>2010</v>
          </cell>
          <cell r="AH501" t="str">
            <v>Offshore</v>
          </cell>
        </row>
        <row r="502">
          <cell r="B502" t="str">
            <v>Conciliação (FMR vs IFRS) Lucro Líquido - Crédito PIS / Cofins</v>
          </cell>
          <cell r="D502">
            <v>2010</v>
          </cell>
          <cell r="AH502" t="str">
            <v>Logística</v>
          </cell>
        </row>
        <row r="503">
          <cell r="B503" t="str">
            <v>Conciliação (FMR vs IFRS) Lucro Líquido - Crédito PIS / Cofins</v>
          </cell>
          <cell r="D503">
            <v>2010</v>
          </cell>
          <cell r="AH503" t="str">
            <v>Agenciamento Marítimo</v>
          </cell>
        </row>
        <row r="504">
          <cell r="B504" t="str">
            <v>Conciliação (FMR vs IFRS) Lucro Líquido - Crédito PIS / Cofins</v>
          </cell>
          <cell r="D504">
            <v>2010</v>
          </cell>
          <cell r="AH504" t="str">
            <v>Estaleiro</v>
          </cell>
        </row>
        <row r="505">
          <cell r="B505" t="str">
            <v>Conciliação (FMR vs IFRS) Lucro Líquido - Crédito PIS / Cofins</v>
          </cell>
          <cell r="D505">
            <v>2010</v>
          </cell>
          <cell r="AH505" t="str">
            <v>Atividades Não-segmentadas</v>
          </cell>
        </row>
        <row r="506">
          <cell r="B506" t="str">
            <v>Conciliação (FMR vs IFRS) Lucro Líquido - Crédito PIS / Cofins</v>
          </cell>
          <cell r="D506">
            <v>2010</v>
          </cell>
          <cell r="AH506" t="str">
            <v>Corporativo</v>
          </cell>
        </row>
        <row r="507">
          <cell r="B507" t="str">
            <v>Conciliação (FMR vs IFRS) Lucro Líquido - Crédito PIS / Cofins</v>
          </cell>
          <cell r="D507">
            <v>2010</v>
          </cell>
          <cell r="AH507" t="str">
            <v>Atividades Não-segmentadas</v>
          </cell>
        </row>
        <row r="508">
          <cell r="B508" t="str">
            <v>Conciliação (FMR vs IFRS) Lucro Líquido - IR e CS</v>
          </cell>
          <cell r="D508">
            <v>2010</v>
          </cell>
          <cell r="AH508" t="str">
            <v>Terminais Portuários</v>
          </cell>
        </row>
        <row r="509">
          <cell r="B509" t="str">
            <v>Conciliação (FMR vs IFRS) Lucro Líquido - IR e CS</v>
          </cell>
          <cell r="D509">
            <v>2010</v>
          </cell>
          <cell r="AH509" t="str">
            <v>Rebocagem</v>
          </cell>
        </row>
        <row r="510">
          <cell r="B510" t="str">
            <v>Conciliação (FMR vs IFRS) Lucro Líquido - IR e CS</v>
          </cell>
          <cell r="D510">
            <v>2010</v>
          </cell>
          <cell r="AH510" t="str">
            <v>Offshore</v>
          </cell>
        </row>
        <row r="511">
          <cell r="B511" t="str">
            <v>Conciliação (FMR vs IFRS) Lucro Líquido - IR e CS</v>
          </cell>
          <cell r="D511">
            <v>2010</v>
          </cell>
          <cell r="AH511" t="str">
            <v>Logística</v>
          </cell>
        </row>
        <row r="512">
          <cell r="B512" t="str">
            <v>Conciliação (FMR vs IFRS) Lucro Líquido - IR e CS</v>
          </cell>
          <cell r="D512">
            <v>2010</v>
          </cell>
          <cell r="AH512" t="str">
            <v>Agenciamento Marítimo</v>
          </cell>
        </row>
        <row r="513">
          <cell r="B513" t="str">
            <v>Conciliação (FMR vs IFRS) Lucro Líquido - IR e CS</v>
          </cell>
          <cell r="D513">
            <v>2010</v>
          </cell>
          <cell r="AH513" t="str">
            <v>Estaleiro</v>
          </cell>
        </row>
        <row r="514">
          <cell r="B514" t="str">
            <v>Conciliação (FMR vs IFRS) Lucro Líquido - IR e CS</v>
          </cell>
          <cell r="D514">
            <v>2010</v>
          </cell>
          <cell r="AH514" t="str">
            <v>Atividades Não-segmentadas</v>
          </cell>
        </row>
        <row r="515">
          <cell r="B515" t="str">
            <v>Conciliação (FMR vs IFRS) Lucro Líquido - IR e CS</v>
          </cell>
          <cell r="D515">
            <v>2010</v>
          </cell>
          <cell r="AH515" t="str">
            <v>Corporativo</v>
          </cell>
        </row>
        <row r="516">
          <cell r="B516" t="str">
            <v>Conciliação (FMR vs IFRS) Lucro Líquido - IR e CS</v>
          </cell>
          <cell r="D516">
            <v>2010</v>
          </cell>
          <cell r="AH516" t="str">
            <v>Atividades Não-segmentadas</v>
          </cell>
        </row>
        <row r="517">
          <cell r="B517" t="str">
            <v>Conciliação (FMR vs IFRS) Receita Líquida - Brasco</v>
          </cell>
          <cell r="D517">
            <v>2010</v>
          </cell>
          <cell r="AH517" t="str">
            <v>Terminais Portuários</v>
          </cell>
        </row>
        <row r="518">
          <cell r="B518" t="str">
            <v>Conciliação (FMR vs IFRS) Receita Líquida - Receita de Afretamento</v>
          </cell>
          <cell r="D518">
            <v>2010</v>
          </cell>
          <cell r="AH518" t="str">
            <v>Rebocagem</v>
          </cell>
        </row>
        <row r="519">
          <cell r="B519" t="str">
            <v>Conciliação (FMR vs IFRS) Receita Líquida - Receita de Afretamento</v>
          </cell>
          <cell r="D519">
            <v>2010</v>
          </cell>
          <cell r="AH519" t="str">
            <v>Corporativo</v>
          </cell>
        </row>
        <row r="520">
          <cell r="B520" t="str">
            <v>Conciliação (FMR vs IFRS) Receita Líquida - Exclusão Transamérica</v>
          </cell>
          <cell r="D520">
            <v>2010</v>
          </cell>
          <cell r="AH520" t="str">
            <v>Terminais Portuários</v>
          </cell>
        </row>
        <row r="521">
          <cell r="B521" t="str">
            <v>Conciliação (FMR vs IFRS) Receita Líquida - Exclusão Transamérica</v>
          </cell>
          <cell r="D521">
            <v>2010</v>
          </cell>
          <cell r="AH521" t="str">
            <v>Rebocagem</v>
          </cell>
        </row>
        <row r="522">
          <cell r="B522" t="str">
            <v>Conciliação (FMR vs IFRS) Receita Líquida - Exclusão Transamérica</v>
          </cell>
          <cell r="D522">
            <v>2010</v>
          </cell>
          <cell r="AH522" t="str">
            <v>Offshore</v>
          </cell>
        </row>
        <row r="523">
          <cell r="B523" t="str">
            <v>Conciliação (FMR vs IFRS) Receita Líquida - Exclusão Transamérica</v>
          </cell>
          <cell r="D523">
            <v>2010</v>
          </cell>
          <cell r="AH523" t="str">
            <v>Logística</v>
          </cell>
        </row>
        <row r="524">
          <cell r="B524" t="str">
            <v>Conciliação (FMR vs IFRS) Receita Líquida - Exclusão Transamérica</v>
          </cell>
          <cell r="D524">
            <v>2010</v>
          </cell>
          <cell r="AH524" t="str">
            <v>Agenciamento Marítimo</v>
          </cell>
        </row>
        <row r="525">
          <cell r="B525" t="str">
            <v>Conciliação (FMR vs IFRS) Receita Líquida - Exclusão Transamérica</v>
          </cell>
          <cell r="D525">
            <v>2010</v>
          </cell>
          <cell r="AH525" t="str">
            <v>Estaleiro</v>
          </cell>
        </row>
        <row r="526">
          <cell r="B526" t="str">
            <v>Conciliação (FMR vs IFRS) Receita Líquida - Exclusão Transamérica</v>
          </cell>
          <cell r="D526">
            <v>2010</v>
          </cell>
          <cell r="AH526" t="str">
            <v>Atividades Não-segmentadas</v>
          </cell>
        </row>
        <row r="527">
          <cell r="B527" t="str">
            <v>Conciliação (FMR vs IFRS) Receita Líquida - Exclusão Transamérica</v>
          </cell>
          <cell r="D527">
            <v>2010</v>
          </cell>
          <cell r="AH527" t="str">
            <v>Corporativo</v>
          </cell>
        </row>
        <row r="528">
          <cell r="B528" t="str">
            <v>Conciliação (FMR vs IFRS) Receita Líquida - Exclusão Transamérica</v>
          </cell>
          <cell r="D528">
            <v>2010</v>
          </cell>
          <cell r="AH528" t="str">
            <v>Atividades Não-segmentadas</v>
          </cell>
        </row>
        <row r="529">
          <cell r="B529" t="str">
            <v>Conciliação (FMR vs IFRS) EBITDA - Leasing</v>
          </cell>
          <cell r="D529">
            <v>2010</v>
          </cell>
          <cell r="AH529" t="str">
            <v>Terminais Portuários</v>
          </cell>
        </row>
        <row r="530">
          <cell r="B530" t="str">
            <v>Conciliação (FMR vs IFRS) EBITDA - Leasing</v>
          </cell>
          <cell r="D530">
            <v>2010</v>
          </cell>
          <cell r="AH530" t="str">
            <v>Rebocagem</v>
          </cell>
        </row>
        <row r="531">
          <cell r="B531" t="str">
            <v>Conciliação (FMR vs IFRS) EBITDA - Leasing</v>
          </cell>
          <cell r="D531">
            <v>2010</v>
          </cell>
          <cell r="AH531" t="str">
            <v>Offshore</v>
          </cell>
        </row>
        <row r="532">
          <cell r="B532" t="str">
            <v>Conciliação (FMR vs IFRS) EBITDA - Leasing</v>
          </cell>
          <cell r="D532">
            <v>2010</v>
          </cell>
          <cell r="AH532" t="str">
            <v>Logística</v>
          </cell>
        </row>
        <row r="533">
          <cell r="B533" t="str">
            <v>Conciliação (FMR vs IFRS) EBITDA - Leasing</v>
          </cell>
          <cell r="D533">
            <v>2010</v>
          </cell>
          <cell r="AH533" t="str">
            <v>Agenciamento Marítimo</v>
          </cell>
        </row>
        <row r="534">
          <cell r="B534" t="str">
            <v>Conciliação (FMR vs IFRS) EBITDA - Leasing</v>
          </cell>
          <cell r="D534">
            <v>2010</v>
          </cell>
          <cell r="AH534" t="str">
            <v>Estaleiro</v>
          </cell>
        </row>
        <row r="535">
          <cell r="B535" t="str">
            <v>Conciliação (FMR vs IFRS) EBITDA - Leasing</v>
          </cell>
          <cell r="D535">
            <v>2010</v>
          </cell>
          <cell r="AH535" t="str">
            <v>Atividades Não-segmentadas</v>
          </cell>
        </row>
        <row r="536">
          <cell r="B536" t="str">
            <v>Conciliação (FMR vs IFRS) EBITDA - Leasing</v>
          </cell>
          <cell r="D536">
            <v>2010</v>
          </cell>
          <cell r="AH536" t="str">
            <v>Corporativo</v>
          </cell>
        </row>
        <row r="537">
          <cell r="B537" t="str">
            <v>Conciliação (FMR vs IFRS) EBITDA - Leasing</v>
          </cell>
          <cell r="D537">
            <v>2010</v>
          </cell>
          <cell r="AH537" t="str">
            <v>Atividades Não-segmentadas</v>
          </cell>
        </row>
        <row r="538">
          <cell r="B538" t="str">
            <v>Conciliação (FMR vs IFRS) Receita Líquida - Ajustes de Consolidação</v>
          </cell>
          <cell r="D538">
            <v>2010</v>
          </cell>
          <cell r="AH538" t="str">
            <v>Terminais Portuários</v>
          </cell>
        </row>
        <row r="539">
          <cell r="B539" t="str">
            <v>Conciliação (FMR vs IFRS) Receita Líquida - Ajustes de Consolidação</v>
          </cell>
          <cell r="D539">
            <v>2010</v>
          </cell>
          <cell r="AH539" t="str">
            <v>Rebocagem</v>
          </cell>
        </row>
        <row r="540">
          <cell r="B540" t="str">
            <v>Conciliação (FMR vs IFRS) Receita Líquida - Ajustes de Consolidação</v>
          </cell>
          <cell r="D540">
            <v>2010</v>
          </cell>
          <cell r="AH540" t="str">
            <v>Offshore</v>
          </cell>
        </row>
        <row r="541">
          <cell r="B541" t="str">
            <v>Conciliação (FMR vs IFRS) Receita Líquida - Ajustes de Consolidação</v>
          </cell>
          <cell r="D541">
            <v>2010</v>
          </cell>
          <cell r="AH541" t="str">
            <v>Logística</v>
          </cell>
        </row>
        <row r="542">
          <cell r="B542" t="str">
            <v>Conciliação (FMR vs IFRS) Receita Líquida - Ajustes de Consolidação</v>
          </cell>
          <cell r="D542">
            <v>2010</v>
          </cell>
          <cell r="AH542" t="str">
            <v>Agenciamento Marítimo</v>
          </cell>
        </row>
        <row r="543">
          <cell r="B543" t="str">
            <v>Conciliação (FMR vs IFRS) Receita Líquida - Ajustes de Consolidação</v>
          </cell>
          <cell r="D543">
            <v>2010</v>
          </cell>
          <cell r="AH543" t="str">
            <v>Estaleiro</v>
          </cell>
        </row>
        <row r="544">
          <cell r="B544" t="str">
            <v>Conciliação (FMR vs IFRS) Receita Líquida - Ajustes de Consolidação</v>
          </cell>
          <cell r="D544">
            <v>2010</v>
          </cell>
          <cell r="AH544" t="str">
            <v>Atividades Não-segmentadas</v>
          </cell>
        </row>
        <row r="545">
          <cell r="B545" t="str">
            <v>Conciliação (FMR vs IFRS) Receita Líquida - Ajustes de Consolidação</v>
          </cell>
          <cell r="D545">
            <v>2010</v>
          </cell>
          <cell r="AH545" t="str">
            <v>Corporativo</v>
          </cell>
        </row>
        <row r="546">
          <cell r="B546" t="str">
            <v>Conciliação (FMR vs IFRS) Receita Líquida - Ajustes de Consolidação</v>
          </cell>
          <cell r="D546">
            <v>2010</v>
          </cell>
          <cell r="AH546" t="str">
            <v>Atividades Não-segmentadas</v>
          </cell>
        </row>
        <row r="547">
          <cell r="B547" t="str">
            <v>Conciliação (FMR vs IFRS) Receita Líquida - Alocação G e L</v>
          </cell>
          <cell r="D547">
            <v>2010</v>
          </cell>
          <cell r="AH547" t="str">
            <v>Terminais Portuários</v>
          </cell>
        </row>
        <row r="548">
          <cell r="B548" t="str">
            <v>Conciliação (FMR vs IFRS) Receita Líquida - Alocação G e L</v>
          </cell>
          <cell r="D548">
            <v>2010</v>
          </cell>
          <cell r="AH548" t="str">
            <v>Rebocagem</v>
          </cell>
        </row>
        <row r="549">
          <cell r="B549" t="str">
            <v>Conciliação (FMR vs IFRS) Receita Líquida - Alocação G e L</v>
          </cell>
          <cell r="D549">
            <v>2010</v>
          </cell>
          <cell r="AH549" t="str">
            <v>Offshore</v>
          </cell>
        </row>
        <row r="550">
          <cell r="B550" t="str">
            <v>Conciliação (FMR vs IFRS) Receita Líquida - Alocação G e L</v>
          </cell>
          <cell r="D550">
            <v>2010</v>
          </cell>
          <cell r="AH550" t="str">
            <v>Logística</v>
          </cell>
        </row>
        <row r="551">
          <cell r="B551" t="str">
            <v>Conciliação (FMR vs IFRS) Receita Líquida - Alocação G e L</v>
          </cell>
          <cell r="D551">
            <v>2010</v>
          </cell>
          <cell r="AH551" t="str">
            <v>Agenciamento Marítimo</v>
          </cell>
        </row>
        <row r="552">
          <cell r="B552" t="str">
            <v>Conciliação (FMR vs IFRS) Receita Líquida - Alocação G e L</v>
          </cell>
          <cell r="D552">
            <v>2010</v>
          </cell>
          <cell r="AH552" t="str">
            <v>Estaleiro</v>
          </cell>
        </row>
        <row r="553">
          <cell r="B553" t="str">
            <v>Conciliação (FMR vs IFRS) Receita Líquida - Alocação G e L</v>
          </cell>
          <cell r="D553">
            <v>2010</v>
          </cell>
          <cell r="AH553" t="str">
            <v>Atividades Não-segmentadas</v>
          </cell>
        </row>
        <row r="554">
          <cell r="B554" t="str">
            <v>Conciliação (FMR vs IFRS) Receita Líquida - Alocação G e L</v>
          </cell>
          <cell r="D554">
            <v>2010</v>
          </cell>
          <cell r="AH554" t="str">
            <v>Corporativo</v>
          </cell>
        </row>
        <row r="555">
          <cell r="B555" t="str">
            <v>Conciliação (FMR vs IFRS) Receita Líquida - Alocação G e L</v>
          </cell>
          <cell r="D555">
            <v>2010</v>
          </cell>
          <cell r="AH555" t="str">
            <v>Atividades Não-segmentadas</v>
          </cell>
        </row>
        <row r="556">
          <cell r="B556" t="str">
            <v>Conciliação (FMR vs IFRS) Receita Líquida - Crédito PIS / Cofins</v>
          </cell>
          <cell r="D556">
            <v>2010</v>
          </cell>
          <cell r="AH556" t="str">
            <v>Terminais Portuários</v>
          </cell>
        </row>
        <row r="557">
          <cell r="B557" t="str">
            <v>Conciliação (FMR vs IFRS) Receita Líquida - Crédito PIS / Cofins</v>
          </cell>
          <cell r="D557">
            <v>2010</v>
          </cell>
          <cell r="AH557" t="str">
            <v>Rebocagem</v>
          </cell>
        </row>
        <row r="558">
          <cell r="B558" t="str">
            <v>Conciliação (FMR vs IFRS) Receita Líquida - Crédito PIS / Cofins</v>
          </cell>
          <cell r="D558">
            <v>2010</v>
          </cell>
          <cell r="AH558" t="str">
            <v>Offshore</v>
          </cell>
        </row>
        <row r="559">
          <cell r="B559" t="str">
            <v>Conciliação (FMR vs IFRS) Receita Líquida - Crédito PIS / Cofins</v>
          </cell>
          <cell r="D559">
            <v>2010</v>
          </cell>
          <cell r="AH559" t="str">
            <v>Logística</v>
          </cell>
        </row>
        <row r="560">
          <cell r="B560" t="str">
            <v>Conciliação (FMR vs IFRS) Receita Líquida - Crédito PIS / Cofins</v>
          </cell>
          <cell r="D560">
            <v>2010</v>
          </cell>
          <cell r="AH560" t="str">
            <v>Agenciamento Marítimo</v>
          </cell>
        </row>
        <row r="561">
          <cell r="B561" t="str">
            <v>Conciliação (FMR vs IFRS) Receita Líquida - Crédito PIS / Cofins</v>
          </cell>
          <cell r="D561">
            <v>2010</v>
          </cell>
          <cell r="AH561" t="str">
            <v>Estaleiro</v>
          </cell>
        </row>
        <row r="562">
          <cell r="B562" t="str">
            <v>Conciliação (FMR vs IFRS) Receita Líquida - Crédito PIS / Cofins</v>
          </cell>
          <cell r="D562">
            <v>2010</v>
          </cell>
          <cell r="AH562" t="str">
            <v>Atividades Não-segmentadas</v>
          </cell>
        </row>
        <row r="563">
          <cell r="B563" t="str">
            <v>Conciliação (FMR vs IFRS) Receita Líquida - Crédito PIS / Cofins</v>
          </cell>
          <cell r="D563">
            <v>2010</v>
          </cell>
          <cell r="AH563" t="str">
            <v>Corporativo</v>
          </cell>
        </row>
        <row r="564">
          <cell r="B564" t="str">
            <v>Conciliação (FMR vs IFRS) Receita Líquida - Crédito PIS / Cofins</v>
          </cell>
          <cell r="D564">
            <v>2010</v>
          </cell>
          <cell r="AH564" t="str">
            <v>Atividades Não-segmentadas</v>
          </cell>
        </row>
        <row r="565">
          <cell r="B565" t="str">
            <v>Conciliação (FMR vs IFRS) Receita Líquida - Venda Barcas S.A.</v>
          </cell>
          <cell r="D565">
            <v>2010</v>
          </cell>
          <cell r="AH565" t="str">
            <v>Terminais Portuários</v>
          </cell>
        </row>
        <row r="566">
          <cell r="B566" t="str">
            <v>Conciliação (FMR vs IFRS) Receita Líquida - Venda Barcas S.A.</v>
          </cell>
          <cell r="D566">
            <v>2010</v>
          </cell>
          <cell r="AH566" t="str">
            <v>Rebocagem</v>
          </cell>
        </row>
        <row r="567">
          <cell r="B567" t="str">
            <v>Conciliação (FMR vs IFRS) Receita Líquida - Venda Barcas S.A.</v>
          </cell>
          <cell r="D567">
            <v>2010</v>
          </cell>
          <cell r="AH567" t="str">
            <v>Offshore</v>
          </cell>
        </row>
        <row r="568">
          <cell r="B568" t="str">
            <v>Conciliação (FMR vs IFRS) Receita Líquida - Venda Barcas S.A.</v>
          </cell>
          <cell r="D568">
            <v>2010</v>
          </cell>
          <cell r="AH568" t="str">
            <v>Logística</v>
          </cell>
        </row>
        <row r="569">
          <cell r="B569" t="str">
            <v>Conciliação (FMR vs IFRS) Receita Líquida - Venda Barcas S.A.</v>
          </cell>
          <cell r="D569">
            <v>2010</v>
          </cell>
          <cell r="AH569" t="str">
            <v>Agenciamento Marítimo</v>
          </cell>
        </row>
        <row r="570">
          <cell r="B570" t="str">
            <v>Conciliação (FMR vs IFRS) Receita Líquida - Venda Barcas S.A.</v>
          </cell>
          <cell r="D570">
            <v>2010</v>
          </cell>
          <cell r="AH570" t="str">
            <v>Estaleiro</v>
          </cell>
        </row>
        <row r="571">
          <cell r="B571" t="str">
            <v>Conciliação (FMR vs IFRS) Receita Líquida - Venda Barcas S.A.</v>
          </cell>
          <cell r="D571">
            <v>2010</v>
          </cell>
          <cell r="AH571" t="str">
            <v>Atividades Não-segmentadas</v>
          </cell>
        </row>
        <row r="572">
          <cell r="B572" t="str">
            <v>Conciliação (FMR vs IFRS) Receita Líquida - Venda Barcas S.A.</v>
          </cell>
          <cell r="D572">
            <v>2010</v>
          </cell>
          <cell r="AH572" t="str">
            <v>Corporativo</v>
          </cell>
        </row>
        <row r="573">
          <cell r="B573" t="str">
            <v>Conciliação (FMR vs IFRS) Receita Líquida - Venda Barcas S.A.</v>
          </cell>
          <cell r="D573">
            <v>2010</v>
          </cell>
          <cell r="AH573" t="str">
            <v>Atividades Não-segmentadas</v>
          </cell>
        </row>
        <row r="574">
          <cell r="B574" t="str">
            <v>Conciliação (FMR vs IFRS) EBITDA - Baixa da Draco</v>
          </cell>
          <cell r="D574">
            <v>2010</v>
          </cell>
          <cell r="AH574" t="str">
            <v>Rebocagem</v>
          </cell>
        </row>
        <row r="575">
          <cell r="B575" t="str">
            <v>Conciliação (FMR vs IFRS) EBITDA - Ajustes de Auditoria de 2008</v>
          </cell>
          <cell r="D575">
            <v>2010</v>
          </cell>
          <cell r="AH575" t="str">
            <v>Terminais Portuários</v>
          </cell>
        </row>
        <row r="576">
          <cell r="B576" t="str">
            <v>Conciliação (FMR vs IFRS) EBITDA - Ajustes de Auditoria de 2008</v>
          </cell>
          <cell r="D576">
            <v>2010</v>
          </cell>
          <cell r="AH576" t="str">
            <v>Rebocagem</v>
          </cell>
        </row>
        <row r="577">
          <cell r="B577" t="str">
            <v>Conciliação (FMR vs IFRS) EBITDA - Ajustes de Auditoria de 2008</v>
          </cell>
          <cell r="D577">
            <v>2010</v>
          </cell>
          <cell r="AH577" t="str">
            <v>Offshore</v>
          </cell>
        </row>
        <row r="578">
          <cell r="B578" t="str">
            <v>Conciliação (FMR vs IFRS) EBITDA - Ajustes de Auditoria de 2008</v>
          </cell>
          <cell r="D578">
            <v>2010</v>
          </cell>
          <cell r="AH578" t="str">
            <v>Logística</v>
          </cell>
        </row>
        <row r="579">
          <cell r="B579" t="str">
            <v>Conciliação (FMR vs IFRS) EBITDA - Ajustes de Auditoria de 2008</v>
          </cell>
          <cell r="D579">
            <v>2010</v>
          </cell>
          <cell r="AH579" t="str">
            <v>Agenciamento Marítimo</v>
          </cell>
        </row>
        <row r="580">
          <cell r="B580" t="str">
            <v>Conciliação (FMR vs IFRS) EBITDA - Ajustes de Auditoria de 2008</v>
          </cell>
          <cell r="D580">
            <v>2010</v>
          </cell>
          <cell r="AH580" t="str">
            <v>Estaleiro</v>
          </cell>
        </row>
        <row r="581">
          <cell r="B581" t="str">
            <v>Conciliação (FMR vs IFRS) EBITDA - Ajustes de Auditoria de 2008</v>
          </cell>
          <cell r="D581">
            <v>2010</v>
          </cell>
          <cell r="AH581" t="str">
            <v>Atividades Não-segmentadas</v>
          </cell>
        </row>
        <row r="582">
          <cell r="B582" t="str">
            <v>Conciliação (FMR vs IFRS) EBITDA - Ajustes de Auditoria de 2008</v>
          </cell>
          <cell r="D582">
            <v>2010</v>
          </cell>
          <cell r="AH582" t="str">
            <v>Corporativo</v>
          </cell>
        </row>
        <row r="583">
          <cell r="B583" t="str">
            <v>Conciliação (FMR vs IFRS) EBITDA - Ajustes de Auditoria de 2008</v>
          </cell>
          <cell r="D583">
            <v>2010</v>
          </cell>
          <cell r="AH583" t="str">
            <v>Atividades Não-segmentadas</v>
          </cell>
        </row>
        <row r="584">
          <cell r="B584" t="str">
            <v>Conciliação (FMR vs IFRS) Lucro Líquido - Ajustes de Auditoria 2008</v>
          </cell>
          <cell r="D584">
            <v>2010</v>
          </cell>
          <cell r="AH584" t="str">
            <v>Terminais Portuários</v>
          </cell>
        </row>
        <row r="585">
          <cell r="B585" t="str">
            <v>Conciliação (FMR vs IFRS) Lucro Líquido - Ajustes de Auditoria 2008</v>
          </cell>
          <cell r="D585">
            <v>2010</v>
          </cell>
          <cell r="AH585" t="str">
            <v>Rebocagem</v>
          </cell>
        </row>
        <row r="586">
          <cell r="B586" t="str">
            <v>Conciliação (FMR vs IFRS) Lucro Líquido - Ajustes de Auditoria 2008</v>
          </cell>
          <cell r="D586">
            <v>2010</v>
          </cell>
          <cell r="AH586" t="str">
            <v>Offshore</v>
          </cell>
        </row>
        <row r="587">
          <cell r="B587" t="str">
            <v>Conciliação (FMR vs IFRS) Lucro Líquido - Ajustes de Auditoria 2008</v>
          </cell>
          <cell r="D587">
            <v>2010</v>
          </cell>
          <cell r="AH587" t="str">
            <v>Logística</v>
          </cell>
        </row>
        <row r="588">
          <cell r="B588" t="str">
            <v>Conciliação (FMR vs IFRS) Lucro Líquido - Ajustes de Auditoria 2008</v>
          </cell>
          <cell r="D588">
            <v>2010</v>
          </cell>
          <cell r="AH588" t="str">
            <v>Agenciamento Marítimo</v>
          </cell>
        </row>
        <row r="589">
          <cell r="B589" t="str">
            <v>Conciliação (FMR vs IFRS) Lucro Líquido - Ajustes de Auditoria 2008</v>
          </cell>
          <cell r="D589">
            <v>2010</v>
          </cell>
          <cell r="AH589" t="str">
            <v>Estaleiro</v>
          </cell>
        </row>
        <row r="590">
          <cell r="B590" t="str">
            <v>Conciliação (FMR vs IFRS) Lucro Líquido - Ajustes de Auditoria 2008</v>
          </cell>
          <cell r="D590">
            <v>2010</v>
          </cell>
          <cell r="AH590" t="str">
            <v>Atividades Não-segmentadas</v>
          </cell>
        </row>
        <row r="591">
          <cell r="B591" t="str">
            <v>Conciliação (FMR vs IFRS) Lucro Líquido - Ajustes de Auditoria 2008</v>
          </cell>
          <cell r="D591">
            <v>2010</v>
          </cell>
          <cell r="AH591" t="str">
            <v>Corporativo</v>
          </cell>
        </row>
        <row r="592">
          <cell r="B592" t="str">
            <v>Conciliação (FMR vs IFRS) Lucro Líquido - Ajustes de Auditoria 2008</v>
          </cell>
          <cell r="D592">
            <v>2010</v>
          </cell>
          <cell r="AH592" t="str">
            <v>Atividades Não-segmentadas</v>
          </cell>
        </row>
        <row r="593">
          <cell r="B593" t="str">
            <v>Conciliação (FMR vs IFRS) Receita Líquida - Wsut</v>
          </cell>
          <cell r="D593">
            <v>2010</v>
          </cell>
          <cell r="AH593" t="str">
            <v>Offshore</v>
          </cell>
        </row>
        <row r="594">
          <cell r="B594" t="str">
            <v>Conciliação (FMR vs IFRS) Lucro Líquido - Wsut</v>
          </cell>
          <cell r="D594">
            <v>2010</v>
          </cell>
          <cell r="AH594" t="str">
            <v>Offshore</v>
          </cell>
        </row>
        <row r="595">
          <cell r="B595" t="str">
            <v>Conciliação (FMR vs IFRS) Ebitda - Wsut</v>
          </cell>
          <cell r="D595">
            <v>2010</v>
          </cell>
          <cell r="AH595" t="str">
            <v>Offshore</v>
          </cell>
        </row>
        <row r="596">
          <cell r="B596" t="str">
            <v>Conciliação (FMR vs IFRS) Lucro Líquido - Resultado na Venda de Investimento - Brasco</v>
          </cell>
          <cell r="D596">
            <v>2010</v>
          </cell>
          <cell r="AH596" t="str">
            <v>Corporativo</v>
          </cell>
        </row>
        <row r="597">
          <cell r="B597" t="str">
            <v>Conciliação (FMR vs IFRS) EBITDA - Contas de Resultado Financeiro Operacional</v>
          </cell>
          <cell r="D597">
            <v>2010</v>
          </cell>
          <cell r="AH597" t="str">
            <v>Terminais Portuários</v>
          </cell>
        </row>
        <row r="598">
          <cell r="B598" t="str">
            <v>Conciliação (FMR vs IFRS) EBITDA - Contas de Resultado Financeiro Operacional</v>
          </cell>
          <cell r="D598">
            <v>2010</v>
          </cell>
          <cell r="AH598" t="str">
            <v>Rebocagem</v>
          </cell>
        </row>
        <row r="599">
          <cell r="B599" t="str">
            <v>Conciliação (FMR vs IFRS) EBITDA - Contas de Resultado Financeiro Operacional</v>
          </cell>
          <cell r="D599">
            <v>2010</v>
          </cell>
          <cell r="AH599" t="str">
            <v>Offshore</v>
          </cell>
        </row>
        <row r="600">
          <cell r="B600" t="str">
            <v>Conciliação (FMR vs IFRS) EBITDA - Contas de Resultado Financeiro Operacional</v>
          </cell>
          <cell r="D600">
            <v>2010</v>
          </cell>
          <cell r="AH600" t="str">
            <v>Logística</v>
          </cell>
        </row>
        <row r="601">
          <cell r="B601" t="str">
            <v>Conciliação (FMR vs IFRS) EBITDA - Contas de Resultado Financeiro Operacional</v>
          </cell>
          <cell r="D601">
            <v>2010</v>
          </cell>
          <cell r="AH601" t="str">
            <v>Agenciamento Marítimo</v>
          </cell>
        </row>
        <row r="602">
          <cell r="B602" t="str">
            <v>Conciliação (FMR vs IFRS) EBITDA - Contas de Resultado Financeiro Operacional</v>
          </cell>
          <cell r="D602">
            <v>2010</v>
          </cell>
          <cell r="AH602" t="str">
            <v>Estaleiro</v>
          </cell>
        </row>
        <row r="603">
          <cell r="B603" t="str">
            <v>Conciliação (FMR vs IFRS) EBITDA - Contas de Resultado Financeiro Operacional</v>
          </cell>
          <cell r="D603">
            <v>2010</v>
          </cell>
          <cell r="AH603" t="str">
            <v>Atividades Não-segmentadas</v>
          </cell>
        </row>
        <row r="604">
          <cell r="B604" t="str">
            <v>Conciliação (FMR vs IFRS) EBITDA - Contas de Resultado Financeiro Operacional</v>
          </cell>
          <cell r="D604">
            <v>2010</v>
          </cell>
          <cell r="AH604" t="str">
            <v>Corporativo</v>
          </cell>
        </row>
        <row r="605">
          <cell r="B605" t="str">
            <v>Conciliação (FMR vs IFRS) EBITDA - Contas de Resultado Financeiro Operacional</v>
          </cell>
          <cell r="D605">
            <v>2010</v>
          </cell>
          <cell r="AH605" t="str">
            <v>Atividades Não-segmentadas</v>
          </cell>
        </row>
        <row r="606">
          <cell r="B606" t="str">
            <v>Conciliação (FMR vs IFRS) EBITDA - Result on disposal of investments</v>
          </cell>
          <cell r="D606">
            <v>2010</v>
          </cell>
          <cell r="AH606" t="str">
            <v>Logística</v>
          </cell>
        </row>
        <row r="607">
          <cell r="B607" t="str">
            <v>Conciliação (FMR vs IFRS) EBITDA - Result on disposal of investments</v>
          </cell>
          <cell r="D607">
            <v>2010</v>
          </cell>
          <cell r="AH607" t="str">
            <v>Corporativo</v>
          </cell>
        </row>
        <row r="608">
          <cell r="B608" t="str">
            <v>Conciliação (FMR vs IFRS) EBITDA - Contas Históricas</v>
          </cell>
          <cell r="D608">
            <v>2010</v>
          </cell>
          <cell r="AH608" t="str">
            <v>Terminais Portuários</v>
          </cell>
        </row>
        <row r="609">
          <cell r="B609" t="str">
            <v>Conciliação (FMR vs IFRS) EBITDA - Contas Históricas</v>
          </cell>
          <cell r="D609">
            <v>2010</v>
          </cell>
          <cell r="AH609" t="str">
            <v>Rebocagem</v>
          </cell>
        </row>
        <row r="610">
          <cell r="B610" t="str">
            <v>Conciliação (FMR vs IFRS) EBITDA - Contas Históricas</v>
          </cell>
          <cell r="D610">
            <v>2010</v>
          </cell>
          <cell r="AH610" t="str">
            <v>Offshore</v>
          </cell>
        </row>
        <row r="611">
          <cell r="B611" t="str">
            <v>Conciliação (FMR vs IFRS) EBITDA - Contas Históricas</v>
          </cell>
          <cell r="D611">
            <v>2010</v>
          </cell>
          <cell r="AH611" t="str">
            <v>Logística</v>
          </cell>
        </row>
        <row r="612">
          <cell r="B612" t="str">
            <v>Conciliação (FMR vs IFRS) EBITDA - Contas Históricas</v>
          </cell>
          <cell r="D612">
            <v>2010</v>
          </cell>
          <cell r="AH612" t="str">
            <v>Agenciamento Marítimo</v>
          </cell>
        </row>
        <row r="613">
          <cell r="B613" t="str">
            <v>Conciliação (FMR vs IFRS) EBITDA - Contas Históricas</v>
          </cell>
          <cell r="D613">
            <v>2010</v>
          </cell>
          <cell r="AH613" t="str">
            <v>Estaleiro</v>
          </cell>
        </row>
        <row r="614">
          <cell r="B614" t="str">
            <v>Conciliação (FMR vs IFRS) EBITDA - Contas Históricas</v>
          </cell>
          <cell r="D614">
            <v>2010</v>
          </cell>
          <cell r="AH614" t="str">
            <v>Atividades Não-segmentadas</v>
          </cell>
        </row>
        <row r="615">
          <cell r="B615" t="str">
            <v>Conciliação (FMR vs IFRS) EBITDA - Contas Históricas</v>
          </cell>
          <cell r="D615">
            <v>2010</v>
          </cell>
          <cell r="AH615" t="str">
            <v>Corporativo</v>
          </cell>
        </row>
        <row r="616">
          <cell r="B616" t="str">
            <v>Conciliação (FMR vs IFRS) EBITDA - Contas Históricas</v>
          </cell>
          <cell r="D616">
            <v>2010</v>
          </cell>
          <cell r="AH616" t="str">
            <v>Atividades Não-segmentadas</v>
          </cell>
        </row>
        <row r="617">
          <cell r="B617" t="str">
            <v>Conciliação (FMR vs IFRS) EBITDA - Resultado de Provisão PLR</v>
          </cell>
          <cell r="D617">
            <v>2010</v>
          </cell>
          <cell r="AH617" t="str">
            <v>Terminais Portuários</v>
          </cell>
        </row>
        <row r="618">
          <cell r="B618" t="str">
            <v>Conciliação (FMR vs IFRS) EBITDA - Resultado de Provisão PLR</v>
          </cell>
          <cell r="D618">
            <v>2010</v>
          </cell>
          <cell r="AH618" t="str">
            <v>Rebocagem</v>
          </cell>
        </row>
        <row r="619">
          <cell r="B619" t="str">
            <v>Conciliação (FMR vs IFRS) EBITDA - Resultado de Provisão PLR</v>
          </cell>
          <cell r="D619">
            <v>2010</v>
          </cell>
          <cell r="AH619" t="str">
            <v>Offshore</v>
          </cell>
        </row>
        <row r="620">
          <cell r="B620" t="str">
            <v>Conciliação (FMR vs IFRS) EBITDA - Resultado de Provisão PLR</v>
          </cell>
          <cell r="D620">
            <v>2010</v>
          </cell>
          <cell r="AH620" t="str">
            <v>Logística</v>
          </cell>
        </row>
        <row r="621">
          <cell r="B621" t="str">
            <v>Conciliação (FMR vs IFRS) EBITDA - Resultado de Provisão PLR</v>
          </cell>
          <cell r="D621">
            <v>2010</v>
          </cell>
          <cell r="AH621" t="str">
            <v>Agenciamento Marítimo</v>
          </cell>
        </row>
        <row r="622">
          <cell r="B622" t="str">
            <v>Conciliação (FMR vs IFRS) EBITDA - Resultado de Provisão PLR</v>
          </cell>
          <cell r="D622">
            <v>2010</v>
          </cell>
          <cell r="AH622" t="str">
            <v>Estaleiro</v>
          </cell>
        </row>
        <row r="623">
          <cell r="B623" t="str">
            <v>Conciliação (FMR vs IFRS) EBITDA - Resultado de Provisão PLR</v>
          </cell>
          <cell r="D623">
            <v>2010</v>
          </cell>
          <cell r="AH623" t="str">
            <v>Atividades Não-segmentadas</v>
          </cell>
        </row>
        <row r="624">
          <cell r="B624" t="str">
            <v>Conciliação (FMR vs IFRS) EBITDA - Resultado de Provisão PLR</v>
          </cell>
          <cell r="D624">
            <v>2010</v>
          </cell>
          <cell r="AH624" t="str">
            <v>Corporativo</v>
          </cell>
        </row>
        <row r="625">
          <cell r="B625" t="str">
            <v>Conciliação (FMR vs IFRS) EBITDA - Resultado de Provisão PLR</v>
          </cell>
          <cell r="D625">
            <v>2010</v>
          </cell>
          <cell r="AH625" t="str">
            <v>Atividades Não-segmentadas</v>
          </cell>
        </row>
        <row r="626">
          <cell r="B626" t="str">
            <v>Conciliação (FMR vs IFRS) EBITDA - Phantom Stock Options</v>
          </cell>
          <cell r="D626">
            <v>2010</v>
          </cell>
          <cell r="AH626" t="str">
            <v>Terminais Portuários</v>
          </cell>
        </row>
        <row r="627">
          <cell r="B627" t="str">
            <v>Conciliação (FMR vs IFRS) EBITDA - Phantom Stock Options</v>
          </cell>
          <cell r="D627">
            <v>2010</v>
          </cell>
          <cell r="AH627" t="str">
            <v>Rebocagem</v>
          </cell>
        </row>
        <row r="628">
          <cell r="B628" t="str">
            <v>Conciliação (FMR vs IFRS) EBITDA - Phantom Stock Options</v>
          </cell>
          <cell r="D628">
            <v>2010</v>
          </cell>
          <cell r="AH628" t="str">
            <v>Offshore</v>
          </cell>
        </row>
        <row r="629">
          <cell r="B629" t="str">
            <v>Conciliação (FMR vs IFRS) EBITDA - Phantom Stock Options</v>
          </cell>
          <cell r="D629">
            <v>2010</v>
          </cell>
          <cell r="AH629" t="str">
            <v>Logística</v>
          </cell>
        </row>
        <row r="630">
          <cell r="B630" t="str">
            <v>Conciliação (FMR vs IFRS) EBITDA - Phantom Stock Options</v>
          </cell>
          <cell r="D630">
            <v>2010</v>
          </cell>
          <cell r="AH630" t="str">
            <v>Agenciamento Marítimo</v>
          </cell>
        </row>
        <row r="631">
          <cell r="B631" t="str">
            <v>Conciliação (FMR vs IFRS) EBITDA - Phantom Stock Options</v>
          </cell>
          <cell r="D631">
            <v>2010</v>
          </cell>
          <cell r="AH631" t="str">
            <v>Estaleiro</v>
          </cell>
        </row>
        <row r="632">
          <cell r="B632" t="str">
            <v>Conciliação (FMR vs IFRS) EBITDA - Phantom Stock Options</v>
          </cell>
          <cell r="D632">
            <v>2010</v>
          </cell>
          <cell r="AH632" t="str">
            <v>Atividades Não-segmentadas</v>
          </cell>
        </row>
        <row r="633">
          <cell r="B633" t="str">
            <v>Conciliação (FMR vs IFRS) EBITDA - Phantom Stock Options</v>
          </cell>
          <cell r="D633">
            <v>2010</v>
          </cell>
          <cell r="AH633" t="str">
            <v>Corporativo</v>
          </cell>
        </row>
        <row r="634">
          <cell r="B634" t="str">
            <v>Conciliação (FMR vs IFRS) EBITDA - Phantom Stock Options</v>
          </cell>
          <cell r="D634">
            <v>2010</v>
          </cell>
          <cell r="AH634" t="str">
            <v>Atividades Não-segmentadas</v>
          </cell>
        </row>
        <row r="635">
          <cell r="B635" t="str">
            <v>Conciliação (FMR vs IFRS) EBITDA - Despesa WSL</v>
          </cell>
          <cell r="D635">
            <v>2010</v>
          </cell>
          <cell r="AH635" t="str">
            <v>Corporativo</v>
          </cell>
        </row>
        <row r="636">
          <cell r="B636" t="str">
            <v>Conciliação (FMR vs IFRS) EBITDA - Ajustes IFRS</v>
          </cell>
          <cell r="D636">
            <v>2010</v>
          </cell>
          <cell r="AH636" t="str">
            <v>Terminais Portuários</v>
          </cell>
        </row>
        <row r="637">
          <cell r="B637" t="str">
            <v>Conciliação (FMR vs IFRS) EBITDA - Ajustes IFRS</v>
          </cell>
          <cell r="D637">
            <v>2010</v>
          </cell>
          <cell r="AH637" t="str">
            <v>Rebocagem</v>
          </cell>
        </row>
        <row r="638">
          <cell r="B638" t="str">
            <v>Conciliação (FMR vs IFRS) EBITDA - Ajustes IFRS</v>
          </cell>
          <cell r="D638">
            <v>2010</v>
          </cell>
          <cell r="AH638" t="str">
            <v>Offshore</v>
          </cell>
        </row>
        <row r="639">
          <cell r="B639" t="str">
            <v>Conciliação (FMR vs IFRS) EBITDA - Ajustes IFRS</v>
          </cell>
          <cell r="D639">
            <v>2010</v>
          </cell>
          <cell r="AH639" t="str">
            <v>Logística</v>
          </cell>
        </row>
        <row r="640">
          <cell r="B640" t="str">
            <v>Conciliação (FMR vs IFRS) EBITDA - Ajustes IFRS</v>
          </cell>
          <cell r="D640">
            <v>2010</v>
          </cell>
          <cell r="AH640" t="str">
            <v>Agenciamento Marítimo</v>
          </cell>
        </row>
        <row r="641">
          <cell r="B641" t="str">
            <v>Conciliação (FMR vs IFRS) EBITDA - Ajustes IFRS</v>
          </cell>
          <cell r="D641">
            <v>2010</v>
          </cell>
          <cell r="AH641" t="str">
            <v>Estaleiro</v>
          </cell>
        </row>
        <row r="642">
          <cell r="B642" t="str">
            <v>Conciliação (FMR vs IFRS) EBITDA - Ajustes IFRS</v>
          </cell>
          <cell r="D642">
            <v>2010</v>
          </cell>
          <cell r="AH642" t="str">
            <v>Atividades Não-segmentadas</v>
          </cell>
        </row>
        <row r="643">
          <cell r="B643" t="str">
            <v>Conciliação (FMR vs IFRS) EBITDA - Ajustes IFRS</v>
          </cell>
          <cell r="D643">
            <v>2010</v>
          </cell>
          <cell r="AH643" t="str">
            <v>Corporativo</v>
          </cell>
        </row>
        <row r="644">
          <cell r="B644" t="str">
            <v>Conciliação (FMR vs IFRS) EBITDA - Ajustes IFRS</v>
          </cell>
          <cell r="D644">
            <v>2010</v>
          </cell>
          <cell r="AH644" t="str">
            <v>Atividades Não-segmentadas</v>
          </cell>
        </row>
        <row r="645">
          <cell r="B645" t="str">
            <v>Non Recurring items - Provision - Phantom Stock Option</v>
          </cell>
          <cell r="D645">
            <v>2010</v>
          </cell>
          <cell r="AH645" t="str">
            <v>Terminais Portuários</v>
          </cell>
        </row>
        <row r="646">
          <cell r="B646" t="str">
            <v>Non Recurring items - Provision - Phantom Stock Option</v>
          </cell>
          <cell r="D646">
            <v>2010</v>
          </cell>
          <cell r="AH646" t="str">
            <v>Rebocagem</v>
          </cell>
        </row>
        <row r="647">
          <cell r="B647" t="str">
            <v>Non Recurring items - Provision - Phantom Stock Option</v>
          </cell>
          <cell r="D647">
            <v>2010</v>
          </cell>
          <cell r="AH647" t="str">
            <v>Offshore</v>
          </cell>
        </row>
        <row r="648">
          <cell r="B648" t="str">
            <v>Non Recurring items - Provision - Phantom Stock Option</v>
          </cell>
          <cell r="D648">
            <v>2010</v>
          </cell>
          <cell r="AH648" t="str">
            <v>Logística</v>
          </cell>
        </row>
        <row r="649">
          <cell r="B649" t="str">
            <v>Non Recurring items - Provision - Phantom Stock Option</v>
          </cell>
          <cell r="D649">
            <v>2010</v>
          </cell>
          <cell r="AH649" t="str">
            <v>Agenciamento Marítimo</v>
          </cell>
        </row>
        <row r="650">
          <cell r="B650" t="str">
            <v>Non Recurring items - Provision - Phantom Stock Option</v>
          </cell>
          <cell r="D650">
            <v>2010</v>
          </cell>
          <cell r="AH650" t="str">
            <v>Estaleiro</v>
          </cell>
        </row>
        <row r="651">
          <cell r="B651" t="str">
            <v>Non Recurring items - Provision - Phantom Stock Option</v>
          </cell>
          <cell r="D651">
            <v>2010</v>
          </cell>
          <cell r="AH651" t="str">
            <v>Atividades Não-segmentadas</v>
          </cell>
        </row>
        <row r="652">
          <cell r="B652" t="str">
            <v>Non Recurring items - Provision - Phantom Stock Option</v>
          </cell>
          <cell r="D652">
            <v>2010</v>
          </cell>
          <cell r="AH652" t="str">
            <v>Corporativo</v>
          </cell>
        </row>
        <row r="653">
          <cell r="B653" t="str">
            <v>Non Recurring items - Provision - Phantom Stock Option</v>
          </cell>
          <cell r="D653">
            <v>2010</v>
          </cell>
          <cell r="AH653" t="str">
            <v>Atividades Não-segmentadas</v>
          </cell>
        </row>
        <row r="654">
          <cell r="B654" t="str">
            <v>Non Recurring items - Provision - Doubtfull Accounts</v>
          </cell>
          <cell r="D654">
            <v>2010</v>
          </cell>
          <cell r="AH654" t="str">
            <v>Terminais Portuários</v>
          </cell>
        </row>
        <row r="655">
          <cell r="B655" t="str">
            <v>Non Recurring items - Provision - Doubtfull Accounts</v>
          </cell>
          <cell r="D655">
            <v>2010</v>
          </cell>
          <cell r="AH655" t="str">
            <v>Rebocagem</v>
          </cell>
        </row>
        <row r="656">
          <cell r="B656" t="str">
            <v>Non Recurring items - Provision - Doubtfull Accounts</v>
          </cell>
          <cell r="D656">
            <v>2010</v>
          </cell>
          <cell r="AH656" t="str">
            <v>Offshore</v>
          </cell>
        </row>
        <row r="657">
          <cell r="B657" t="str">
            <v>Non Recurring items - Provision - Doubtfull Accounts</v>
          </cell>
          <cell r="D657">
            <v>2010</v>
          </cell>
          <cell r="AH657" t="str">
            <v>Logística</v>
          </cell>
        </row>
        <row r="658">
          <cell r="B658" t="str">
            <v>Non Recurring items - Provision - Doubtfull Accounts</v>
          </cell>
          <cell r="D658">
            <v>2010</v>
          </cell>
          <cell r="AH658" t="str">
            <v>Agenciamento Marítimo</v>
          </cell>
        </row>
        <row r="659">
          <cell r="B659" t="str">
            <v>Non Recurring items - Provision - Doubtfull Accounts</v>
          </cell>
          <cell r="D659">
            <v>2010</v>
          </cell>
          <cell r="AH659" t="str">
            <v>Estaleiro</v>
          </cell>
        </row>
        <row r="660">
          <cell r="B660" t="str">
            <v>Non Recurring items - Provision - Doubtfull Accounts</v>
          </cell>
          <cell r="D660">
            <v>2010</v>
          </cell>
          <cell r="AH660" t="str">
            <v>Atividades Não-segmentadas</v>
          </cell>
        </row>
        <row r="661">
          <cell r="B661" t="str">
            <v>Non Recurring items - Provision - Doubtfull Accounts</v>
          </cell>
          <cell r="D661">
            <v>2010</v>
          </cell>
          <cell r="AH661" t="str">
            <v>Corporativo</v>
          </cell>
        </row>
        <row r="662">
          <cell r="B662" t="str">
            <v>Non Recurring items - Provision - Doubtfull Accounts</v>
          </cell>
          <cell r="D662">
            <v>2010</v>
          </cell>
          <cell r="AH662" t="str">
            <v>Atividades Não-segmentadas</v>
          </cell>
        </row>
        <row r="663">
          <cell r="B663" t="str">
            <v>Non Recurring items - Provision - Profit Sharing</v>
          </cell>
          <cell r="D663">
            <v>2010</v>
          </cell>
          <cell r="AH663" t="str">
            <v>Terminais Portuários</v>
          </cell>
        </row>
        <row r="664">
          <cell r="B664" t="str">
            <v>Non Recurring items - Provision - Profit Sharing</v>
          </cell>
          <cell r="D664">
            <v>2010</v>
          </cell>
          <cell r="AH664" t="str">
            <v>Rebocagem</v>
          </cell>
        </row>
        <row r="665">
          <cell r="B665" t="str">
            <v>Non Recurring items - Provision - Profit Sharing</v>
          </cell>
          <cell r="D665">
            <v>2010</v>
          </cell>
          <cell r="AH665" t="str">
            <v>Offshore</v>
          </cell>
        </row>
        <row r="666">
          <cell r="B666" t="str">
            <v>Non Recurring items - Provision - Profit Sharing</v>
          </cell>
          <cell r="D666">
            <v>2010</v>
          </cell>
          <cell r="AH666" t="str">
            <v>Logística</v>
          </cell>
        </row>
        <row r="667">
          <cell r="B667" t="str">
            <v>Non Recurring items - Provision - Profit Sharing</v>
          </cell>
          <cell r="D667">
            <v>2010</v>
          </cell>
          <cell r="AH667" t="str">
            <v>Agenciamento Marítimo</v>
          </cell>
        </row>
        <row r="668">
          <cell r="B668" t="str">
            <v>Non Recurring items - Provision - Profit Sharing</v>
          </cell>
          <cell r="D668">
            <v>2010</v>
          </cell>
          <cell r="AH668" t="str">
            <v>Estaleiro</v>
          </cell>
        </row>
        <row r="669">
          <cell r="B669" t="str">
            <v>Non Recurring items - Provision - Profit Sharing</v>
          </cell>
          <cell r="D669">
            <v>2010</v>
          </cell>
          <cell r="AH669" t="str">
            <v>Atividades Não-segmentadas</v>
          </cell>
        </row>
        <row r="670">
          <cell r="B670" t="str">
            <v>Non Recurring items - Provision - Profit Sharing</v>
          </cell>
          <cell r="D670">
            <v>2010</v>
          </cell>
          <cell r="AH670" t="str">
            <v>Corporativo</v>
          </cell>
        </row>
        <row r="671">
          <cell r="B671" t="str">
            <v>Non Recurring items - Provision - Profit Sharing</v>
          </cell>
          <cell r="D671">
            <v>2010</v>
          </cell>
          <cell r="AH671" t="str">
            <v>Atividades Não-segmentadas</v>
          </cell>
        </row>
        <row r="672">
          <cell r="B672" t="str">
            <v>Non Recurring items - Provision - Contigencies - Civil Cases</v>
          </cell>
          <cell r="D672">
            <v>2010</v>
          </cell>
          <cell r="AH672" t="str">
            <v>Terminais Portuários</v>
          </cell>
        </row>
        <row r="673">
          <cell r="B673" t="str">
            <v>Non Recurring items - Provision - Contigencies - Civil Cases</v>
          </cell>
          <cell r="D673">
            <v>2010</v>
          </cell>
          <cell r="AH673" t="str">
            <v>Rebocagem</v>
          </cell>
        </row>
        <row r="674">
          <cell r="B674" t="str">
            <v>Non Recurring items - Provision - Contigencies - Civil Cases</v>
          </cell>
          <cell r="D674">
            <v>2010</v>
          </cell>
          <cell r="AH674" t="str">
            <v>Offshore</v>
          </cell>
        </row>
        <row r="675">
          <cell r="B675" t="str">
            <v>Non Recurring items - Provision - Contigencies - Civil Cases</v>
          </cell>
          <cell r="D675">
            <v>2010</v>
          </cell>
          <cell r="AH675" t="str">
            <v>Logística</v>
          </cell>
        </row>
        <row r="676">
          <cell r="B676" t="str">
            <v>Non Recurring items - Provision - Contigencies - Civil Cases</v>
          </cell>
          <cell r="D676">
            <v>2010</v>
          </cell>
          <cell r="AH676" t="str">
            <v>Agenciamento Marítimo</v>
          </cell>
        </row>
        <row r="677">
          <cell r="B677" t="str">
            <v>Non Recurring items - Provision - Contigencies - Civil Cases</v>
          </cell>
          <cell r="D677">
            <v>2010</v>
          </cell>
          <cell r="AH677" t="str">
            <v>Estaleiro</v>
          </cell>
        </row>
        <row r="678">
          <cell r="B678" t="str">
            <v>Non Recurring items - Provision - Contigencies - Civil Cases</v>
          </cell>
          <cell r="D678">
            <v>2010</v>
          </cell>
          <cell r="AH678" t="str">
            <v>Atividades Não-segmentadas</v>
          </cell>
        </row>
        <row r="679">
          <cell r="B679" t="str">
            <v>Non Recurring items - Provision - Contigencies - Civil Cases</v>
          </cell>
          <cell r="D679">
            <v>2010</v>
          </cell>
          <cell r="AH679" t="str">
            <v>Corporativo</v>
          </cell>
        </row>
        <row r="680">
          <cell r="B680" t="str">
            <v>Non Recurring items - Provision - Contigencies - Civil Cases</v>
          </cell>
          <cell r="D680">
            <v>2010</v>
          </cell>
          <cell r="AH680" t="str">
            <v>Atividades Não-segmentadas</v>
          </cell>
        </row>
        <row r="681">
          <cell r="B681" t="str">
            <v>Non Recurring items - Provision - Contigencies - Tax Cases</v>
          </cell>
          <cell r="D681">
            <v>2010</v>
          </cell>
          <cell r="AH681" t="str">
            <v>Terminais Portuários</v>
          </cell>
        </row>
        <row r="682">
          <cell r="B682" t="str">
            <v>Non Recurring items - Provision - Contigencies - Tax Cases</v>
          </cell>
          <cell r="D682">
            <v>2010</v>
          </cell>
          <cell r="AH682" t="str">
            <v>Rebocagem</v>
          </cell>
        </row>
        <row r="683">
          <cell r="B683" t="str">
            <v>Non Recurring items - Provision - Contigencies - Tax Cases</v>
          </cell>
          <cell r="D683">
            <v>2010</v>
          </cell>
          <cell r="AH683" t="str">
            <v>Offshore</v>
          </cell>
        </row>
        <row r="684">
          <cell r="B684" t="str">
            <v>Non Recurring items - Provision - Contigencies - Tax Cases</v>
          </cell>
          <cell r="D684">
            <v>2010</v>
          </cell>
          <cell r="AH684" t="str">
            <v>Logística</v>
          </cell>
        </row>
        <row r="685">
          <cell r="B685" t="str">
            <v>Non Recurring items - Provision - Contigencies - Tax Cases</v>
          </cell>
          <cell r="D685">
            <v>2010</v>
          </cell>
          <cell r="AH685" t="str">
            <v>Agenciamento Marítimo</v>
          </cell>
        </row>
        <row r="686">
          <cell r="B686" t="str">
            <v>Non Recurring items - Provision - Contigencies - Tax Cases</v>
          </cell>
          <cell r="D686">
            <v>2010</v>
          </cell>
          <cell r="AH686" t="str">
            <v>Estaleiro</v>
          </cell>
        </row>
        <row r="687">
          <cell r="B687" t="str">
            <v>Non Recurring items - Provision - Contigencies - Tax Cases</v>
          </cell>
          <cell r="D687">
            <v>2010</v>
          </cell>
          <cell r="AH687" t="str">
            <v>Atividades Não-segmentadas</v>
          </cell>
        </row>
        <row r="688">
          <cell r="B688" t="str">
            <v>Non Recurring items - Provision - Contigencies - Tax Cases</v>
          </cell>
          <cell r="D688">
            <v>2010</v>
          </cell>
          <cell r="AH688" t="str">
            <v>Corporativo</v>
          </cell>
        </row>
        <row r="689">
          <cell r="B689" t="str">
            <v>Non Recurring items - Provision - Contigencies - Tax Cases</v>
          </cell>
          <cell r="D689">
            <v>2010</v>
          </cell>
          <cell r="AH689" t="str">
            <v>Atividades Não-segmentadas</v>
          </cell>
        </row>
        <row r="690">
          <cell r="B690" t="str">
            <v>Non Recurring items - Provision - Contigencies - Labor Claims</v>
          </cell>
          <cell r="D690">
            <v>2010</v>
          </cell>
          <cell r="AH690" t="str">
            <v>Terminais Portuários</v>
          </cell>
        </row>
        <row r="691">
          <cell r="B691" t="str">
            <v>Non Recurring items - Provision - Contigencies - Labor Claims</v>
          </cell>
          <cell r="D691">
            <v>2010</v>
          </cell>
          <cell r="AH691" t="str">
            <v>Rebocagem</v>
          </cell>
        </row>
        <row r="692">
          <cell r="B692" t="str">
            <v>Non Recurring items - Provision - Contigencies - Labor Claims</v>
          </cell>
          <cell r="D692">
            <v>2010</v>
          </cell>
          <cell r="AH692" t="str">
            <v>Offshore</v>
          </cell>
        </row>
        <row r="693">
          <cell r="B693" t="str">
            <v>Non Recurring items - Provision - Contigencies - Labor Claims</v>
          </cell>
          <cell r="D693">
            <v>2010</v>
          </cell>
          <cell r="AH693" t="str">
            <v>Logística</v>
          </cell>
        </row>
        <row r="694">
          <cell r="B694" t="str">
            <v>Non Recurring items - Provision - Contigencies - Labor Claims</v>
          </cell>
          <cell r="D694">
            <v>2010</v>
          </cell>
          <cell r="AH694" t="str">
            <v>Agenciamento Marítimo</v>
          </cell>
        </row>
        <row r="695">
          <cell r="B695" t="str">
            <v>Non Recurring items - Provision - Contigencies - Labor Claims</v>
          </cell>
          <cell r="D695">
            <v>2010</v>
          </cell>
          <cell r="AH695" t="str">
            <v>Estaleiro</v>
          </cell>
        </row>
        <row r="696">
          <cell r="B696" t="str">
            <v>Non Recurring items - Provision - Contigencies - Labor Claims</v>
          </cell>
          <cell r="D696">
            <v>2010</v>
          </cell>
          <cell r="AH696" t="str">
            <v>Atividades Não-segmentadas</v>
          </cell>
        </row>
        <row r="697">
          <cell r="B697" t="str">
            <v>Non Recurring items - Provision - Contigencies - Labor Claims</v>
          </cell>
          <cell r="D697">
            <v>2010</v>
          </cell>
          <cell r="AH697" t="str">
            <v>Corporativo</v>
          </cell>
        </row>
        <row r="698">
          <cell r="B698" t="str">
            <v>Non Recurring items - Provision - Contigencies - Labor Claims</v>
          </cell>
          <cell r="D698">
            <v>2010</v>
          </cell>
          <cell r="AH698" t="str">
            <v>Atividades Não-segmentadas</v>
          </cell>
        </row>
        <row r="699">
          <cell r="B699" t="str">
            <v>Non Recurring items - Fiscal Credits</v>
          </cell>
          <cell r="D699">
            <v>2010</v>
          </cell>
          <cell r="AH699" t="str">
            <v>Terminais Portuários</v>
          </cell>
        </row>
        <row r="700">
          <cell r="B700" t="str">
            <v>Non Recurring items - Fiscal Credits</v>
          </cell>
          <cell r="D700">
            <v>2010</v>
          </cell>
          <cell r="AH700" t="str">
            <v>Rebocagem</v>
          </cell>
        </row>
        <row r="701">
          <cell r="B701" t="str">
            <v>Non Recurring items - Fiscal Credits</v>
          </cell>
          <cell r="D701">
            <v>2010</v>
          </cell>
          <cell r="AH701" t="str">
            <v>Offshore</v>
          </cell>
        </row>
        <row r="702">
          <cell r="B702" t="str">
            <v>Non Recurring items - Fiscal Credits</v>
          </cell>
          <cell r="D702">
            <v>2010</v>
          </cell>
          <cell r="AH702" t="str">
            <v>Logística</v>
          </cell>
        </row>
        <row r="703">
          <cell r="B703" t="str">
            <v>Non Recurring items - Fiscal Credits</v>
          </cell>
          <cell r="D703">
            <v>2010</v>
          </cell>
          <cell r="AH703" t="str">
            <v>Agenciamento Marítimo</v>
          </cell>
        </row>
        <row r="704">
          <cell r="B704" t="str">
            <v>Non Recurring items - Fiscal Credits</v>
          </cell>
          <cell r="D704">
            <v>2010</v>
          </cell>
          <cell r="AH704" t="str">
            <v>Estaleiro</v>
          </cell>
        </row>
        <row r="705">
          <cell r="B705" t="str">
            <v>Non Recurring items - Fiscal Credits</v>
          </cell>
          <cell r="D705">
            <v>2010</v>
          </cell>
          <cell r="AH705" t="str">
            <v>Atividades Não-segmentadas</v>
          </cell>
        </row>
        <row r="706">
          <cell r="B706" t="str">
            <v>Non Recurring items - Fiscal Credits</v>
          </cell>
          <cell r="D706">
            <v>2010</v>
          </cell>
          <cell r="AH706" t="str">
            <v>Corporativo</v>
          </cell>
        </row>
        <row r="707">
          <cell r="B707" t="str">
            <v>Non Recurring items - Fiscal Credits</v>
          </cell>
          <cell r="D707">
            <v>2010</v>
          </cell>
          <cell r="AH707" t="str">
            <v>Atividades Não-segmentadas</v>
          </cell>
        </row>
        <row r="708">
          <cell r="B708" t="str">
            <v>Non Recurring items - Gain and Loss from IFRS - IAS 21</v>
          </cell>
          <cell r="D708">
            <v>2010</v>
          </cell>
          <cell r="AH708" t="str">
            <v>Terminais Portuários</v>
          </cell>
        </row>
        <row r="709">
          <cell r="B709" t="str">
            <v>Non Recurring items - Gain and Loss from IFRS - IAS 21</v>
          </cell>
          <cell r="D709">
            <v>2010</v>
          </cell>
          <cell r="AH709" t="str">
            <v>Rebocagem</v>
          </cell>
        </row>
        <row r="710">
          <cell r="B710" t="str">
            <v>Non Recurring items - Gain and Loss from IFRS - IAS 21</v>
          </cell>
          <cell r="D710">
            <v>2010</v>
          </cell>
          <cell r="AH710" t="str">
            <v>Offshore</v>
          </cell>
        </row>
        <row r="711">
          <cell r="B711" t="str">
            <v>Non Recurring items - Gain and Loss from IFRS - IAS 21</v>
          </cell>
          <cell r="D711">
            <v>2010</v>
          </cell>
          <cell r="AH711" t="str">
            <v>Logística</v>
          </cell>
        </row>
        <row r="712">
          <cell r="B712" t="str">
            <v>Non Recurring items - Gain and Loss from IFRS - IAS 21</v>
          </cell>
          <cell r="D712">
            <v>2010</v>
          </cell>
          <cell r="AH712" t="str">
            <v>Agenciamento Marítimo</v>
          </cell>
        </row>
        <row r="713">
          <cell r="B713" t="str">
            <v>Non Recurring items - Gain and Loss from IFRS - IAS 21</v>
          </cell>
          <cell r="D713">
            <v>2010</v>
          </cell>
          <cell r="AH713" t="str">
            <v>Estaleiro</v>
          </cell>
        </row>
        <row r="714">
          <cell r="B714" t="str">
            <v>Non Recurring items - Gain and Loss from IFRS - IAS 21</v>
          </cell>
          <cell r="D714">
            <v>2010</v>
          </cell>
          <cell r="AH714" t="str">
            <v>Atividades Não-segmentadas</v>
          </cell>
        </row>
        <row r="715">
          <cell r="B715" t="str">
            <v>Non Recurring items - Gain and Loss from IFRS - IAS 21</v>
          </cell>
          <cell r="D715">
            <v>2010</v>
          </cell>
          <cell r="AH715" t="str">
            <v>Corporativo</v>
          </cell>
        </row>
        <row r="716">
          <cell r="B716" t="str">
            <v>Non Recurring items - Gain and Loss from IFRS - IAS 21</v>
          </cell>
          <cell r="D716">
            <v>2010</v>
          </cell>
          <cell r="AH716" t="str">
            <v>Atividades Não-segmentadas</v>
          </cell>
        </row>
        <row r="717">
          <cell r="B717" t="str">
            <v>Result on disposal of investments</v>
          </cell>
          <cell r="D717">
            <v>2010</v>
          </cell>
          <cell r="AH717" t="str">
            <v>Terminais Portuários</v>
          </cell>
        </row>
        <row r="718">
          <cell r="B718" t="str">
            <v>Result on disposal of investments</v>
          </cell>
          <cell r="D718">
            <v>2010</v>
          </cell>
          <cell r="AH718" t="str">
            <v>Rebocagem</v>
          </cell>
        </row>
        <row r="719">
          <cell r="B719" t="str">
            <v>Result on disposal of investments</v>
          </cell>
          <cell r="D719">
            <v>2010</v>
          </cell>
          <cell r="AH719" t="str">
            <v>Offshore</v>
          </cell>
        </row>
        <row r="720">
          <cell r="B720" t="str">
            <v>Result on disposal of investments</v>
          </cell>
          <cell r="D720">
            <v>2010</v>
          </cell>
          <cell r="AH720" t="str">
            <v>Logística</v>
          </cell>
        </row>
        <row r="721">
          <cell r="B721" t="str">
            <v>Result on disposal of investments</v>
          </cell>
          <cell r="D721">
            <v>2010</v>
          </cell>
          <cell r="AH721" t="str">
            <v>Agenciamento Marítimo</v>
          </cell>
        </row>
        <row r="722">
          <cell r="B722" t="str">
            <v>Result on disposal of investments</v>
          </cell>
          <cell r="D722">
            <v>2010</v>
          </cell>
          <cell r="AH722" t="str">
            <v>Estaleiro</v>
          </cell>
        </row>
        <row r="723">
          <cell r="B723" t="str">
            <v>Result on disposal of investments</v>
          </cell>
          <cell r="D723">
            <v>2010</v>
          </cell>
          <cell r="AH723" t="str">
            <v>Atividades Não-segmentadas</v>
          </cell>
        </row>
        <row r="724">
          <cell r="B724" t="str">
            <v>Result on disposal of investments</v>
          </cell>
          <cell r="D724">
            <v>2010</v>
          </cell>
          <cell r="AH724" t="str">
            <v>Corporativo</v>
          </cell>
        </row>
        <row r="725">
          <cell r="B725" t="str">
            <v>Result on disposal of investments</v>
          </cell>
          <cell r="D725">
            <v>2010</v>
          </cell>
          <cell r="AH725" t="str">
            <v>Atividades Não-segmentadas</v>
          </cell>
        </row>
        <row r="726">
          <cell r="B726" t="str">
            <v>Debt Analysis - Opening Balance</v>
          </cell>
          <cell r="D726">
            <v>2010</v>
          </cell>
          <cell r="AH726" t="str">
            <v>WSL</v>
          </cell>
        </row>
        <row r="727">
          <cell r="B727" t="str">
            <v>Debt Analysis - New Loans - IFC</v>
          </cell>
          <cell r="D727">
            <v>2010</v>
          </cell>
          <cell r="AH727" t="str">
            <v>WSL</v>
          </cell>
        </row>
        <row r="728">
          <cell r="B728" t="str">
            <v>Debt Analysis - New Loans - BNDES</v>
          </cell>
          <cell r="D728">
            <v>2010</v>
          </cell>
          <cell r="AH728" t="str">
            <v>WSL</v>
          </cell>
        </row>
        <row r="729">
          <cell r="B729" t="str">
            <v>Debt Analysis - New Loans - Others</v>
          </cell>
          <cell r="D729">
            <v>2010</v>
          </cell>
          <cell r="AH729" t="str">
            <v>WSL</v>
          </cell>
        </row>
        <row r="730">
          <cell r="B730" t="str">
            <v>Debt Analysis - New Leases</v>
          </cell>
          <cell r="D730">
            <v>2010</v>
          </cell>
          <cell r="AH730" t="str">
            <v>WSL</v>
          </cell>
        </row>
        <row r="731">
          <cell r="B731" t="str">
            <v>Debt Analysis - Accrued Interest</v>
          </cell>
          <cell r="D731">
            <v>2010</v>
          </cell>
          <cell r="AH731" t="str">
            <v>WSL</v>
          </cell>
        </row>
        <row r="732">
          <cell r="B732" t="str">
            <v>Debt Analysis - Loans Amortization</v>
          </cell>
          <cell r="D732">
            <v>2010</v>
          </cell>
          <cell r="AH732" t="str">
            <v>WSL</v>
          </cell>
        </row>
        <row r="733">
          <cell r="B733" t="str">
            <v>Debt Analysis - Exchange Effect</v>
          </cell>
          <cell r="D733">
            <v>2010</v>
          </cell>
          <cell r="AH733" t="str">
            <v>WSL</v>
          </cell>
        </row>
        <row r="734">
          <cell r="B734" t="str">
            <v>Debt Analysis - Closing Balance</v>
          </cell>
          <cell r="D734">
            <v>2010</v>
          </cell>
          <cell r="AH734" t="str">
            <v>WSL</v>
          </cell>
        </row>
        <row r="735">
          <cell r="B735" t="str">
            <v>Debt Analysis - Short Term</v>
          </cell>
          <cell r="D735">
            <v>2010</v>
          </cell>
          <cell r="AH735" t="str">
            <v>WSL</v>
          </cell>
        </row>
        <row r="736">
          <cell r="B736" t="str">
            <v>Debt Analysis - Long Term</v>
          </cell>
          <cell r="D736">
            <v>2010</v>
          </cell>
          <cell r="AH736" t="str">
            <v>WSL</v>
          </cell>
        </row>
        <row r="737">
          <cell r="B737" t="str">
            <v>Debt Analysis - US$ Denominated</v>
          </cell>
          <cell r="D737">
            <v>2010</v>
          </cell>
          <cell r="AH737" t="str">
            <v>WSL</v>
          </cell>
        </row>
        <row r="738">
          <cell r="B738" t="str">
            <v>Debt Analysis - R$ Denominated</v>
          </cell>
          <cell r="D738">
            <v>2010</v>
          </cell>
          <cell r="AH738" t="str">
            <v>WSL</v>
          </cell>
        </row>
        <row r="739">
          <cell r="B739" t="str">
            <v>Debt Analysis - Paid Interest</v>
          </cell>
          <cell r="D739">
            <v>2010</v>
          </cell>
          <cell r="AH739" t="str">
            <v>WSL</v>
          </cell>
        </row>
        <row r="740">
          <cell r="B740" t="str">
            <v>Debt Analysis - Joint Venture Effect</v>
          </cell>
          <cell r="D740">
            <v>2010</v>
          </cell>
          <cell r="AH740" t="str">
            <v>WSL</v>
          </cell>
        </row>
        <row r="741">
          <cell r="B741" t="str">
            <v>Debt Analysis - Exim Dólar - CP</v>
          </cell>
          <cell r="D741">
            <v>2010</v>
          </cell>
          <cell r="AH741" t="str">
            <v>WSL</v>
          </cell>
        </row>
        <row r="742">
          <cell r="B742" t="str">
            <v>Debt Analysis - Exim Dólar - LP</v>
          </cell>
          <cell r="D742">
            <v>2010</v>
          </cell>
          <cell r="AH742" t="str">
            <v>WSL</v>
          </cell>
        </row>
        <row r="743">
          <cell r="B743" t="str">
            <v>Debt Analysis - Finame Real - CP</v>
          </cell>
          <cell r="D743">
            <v>2010</v>
          </cell>
          <cell r="AH743" t="str">
            <v>WSL</v>
          </cell>
        </row>
        <row r="744">
          <cell r="B744" t="str">
            <v>Debt Analysis - Finame Real - LP</v>
          </cell>
          <cell r="D744">
            <v>2010</v>
          </cell>
          <cell r="AH744" t="str">
            <v>WSL</v>
          </cell>
        </row>
        <row r="745">
          <cell r="B745" t="str">
            <v>Debt Analysis - FMM Dólar - CP</v>
          </cell>
          <cell r="D745">
            <v>2010</v>
          </cell>
          <cell r="AH745" t="str">
            <v>WSL</v>
          </cell>
        </row>
        <row r="746">
          <cell r="B746" t="str">
            <v>Debt Analysis - FMM Dólar - LP</v>
          </cell>
          <cell r="D746">
            <v>2010</v>
          </cell>
          <cell r="AH746" t="str">
            <v>WSL</v>
          </cell>
        </row>
        <row r="747">
          <cell r="B747" t="str">
            <v>Debt Analysis - IFC Dólar - CP</v>
          </cell>
          <cell r="D747">
            <v>2010</v>
          </cell>
          <cell r="AH747" t="str">
            <v>WSL</v>
          </cell>
        </row>
        <row r="748">
          <cell r="B748" t="str">
            <v>Debt Analysis - IFC Dólar - LP</v>
          </cell>
          <cell r="D748">
            <v>2010</v>
          </cell>
          <cell r="AH748" t="str">
            <v>WSL</v>
          </cell>
        </row>
        <row r="749">
          <cell r="B749" t="str">
            <v>Debt Analysis - IFC Real - CP</v>
          </cell>
          <cell r="D749">
            <v>2010</v>
          </cell>
          <cell r="AH749" t="str">
            <v>WSL</v>
          </cell>
        </row>
        <row r="750">
          <cell r="B750" t="str">
            <v>Debt Analysis - IFC Real - LP</v>
          </cell>
          <cell r="D750">
            <v>2010</v>
          </cell>
          <cell r="AH750" t="str">
            <v>WSL</v>
          </cell>
        </row>
        <row r="751">
          <cell r="B751" t="str">
            <v>Debt Analysis - Leasing Real - CP</v>
          </cell>
          <cell r="D751">
            <v>2010</v>
          </cell>
          <cell r="AH751" t="str">
            <v>WSL</v>
          </cell>
        </row>
        <row r="752">
          <cell r="B752" t="str">
            <v>Debt Analysis - Leasing Real - LP</v>
          </cell>
          <cell r="D752">
            <v>2010</v>
          </cell>
          <cell r="AH752" t="str">
            <v>WSL</v>
          </cell>
        </row>
        <row r="753">
          <cell r="B753" t="str">
            <v>Debt Analysis - Empréstimos Real - CP</v>
          </cell>
          <cell r="D753">
            <v>2010</v>
          </cell>
          <cell r="AH753" t="str">
            <v>WSL</v>
          </cell>
        </row>
        <row r="754">
          <cell r="B754" t="str">
            <v>Debt Analysis - Empréstimos Real - LP</v>
          </cell>
          <cell r="D754">
            <v>2010</v>
          </cell>
          <cell r="AH754" t="str">
            <v>WSL</v>
          </cell>
        </row>
        <row r="755">
          <cell r="B755" t="str">
            <v>Debt Analysis - Finimp Dólar - CP</v>
          </cell>
          <cell r="D755">
            <v>2010</v>
          </cell>
          <cell r="AH755" t="str">
            <v>WSL</v>
          </cell>
        </row>
        <row r="756">
          <cell r="B756" t="str">
            <v>Debt Analysis - Finimp Dólar - LP</v>
          </cell>
          <cell r="D756">
            <v>2010</v>
          </cell>
          <cell r="AH756" t="str">
            <v>WSL</v>
          </cell>
        </row>
        <row r="757">
          <cell r="B757" t="str">
            <v>BS - Non-Current Assets - Goodwill</v>
          </cell>
          <cell r="D757">
            <v>2011</v>
          </cell>
          <cell r="AH757" t="str">
            <v>WSL</v>
          </cell>
        </row>
        <row r="758">
          <cell r="B758" t="str">
            <v>BS - Non-Current Assets - Other intangible assets</v>
          </cell>
          <cell r="D758">
            <v>2011</v>
          </cell>
          <cell r="AH758" t="str">
            <v>WSL</v>
          </cell>
        </row>
        <row r="759">
          <cell r="B759" t="str">
            <v>BS - Non-Current Assets - Property, plant and equipment</v>
          </cell>
          <cell r="D759">
            <v>2011</v>
          </cell>
          <cell r="AH759" t="str">
            <v>WSL</v>
          </cell>
        </row>
        <row r="760">
          <cell r="B760" t="str">
            <v>BS - Non-Current Assets - Deferred tax assets</v>
          </cell>
          <cell r="D760">
            <v>2011</v>
          </cell>
          <cell r="AH760" t="str">
            <v>WSL</v>
          </cell>
        </row>
        <row r="761">
          <cell r="B761" t="str">
            <v>BS - Non-Current Assets - Available for sale investment</v>
          </cell>
          <cell r="D761">
            <v>2011</v>
          </cell>
          <cell r="AH761" t="str">
            <v>WSL</v>
          </cell>
        </row>
        <row r="762">
          <cell r="B762" t="str">
            <v>BS - Non-Current Assets - Other non-current assets</v>
          </cell>
          <cell r="D762">
            <v>2011</v>
          </cell>
          <cell r="AH762" t="str">
            <v>WSL</v>
          </cell>
        </row>
        <row r="763">
          <cell r="B763" t="str">
            <v>BS - Non-Current Assets - Long Term Investments</v>
          </cell>
          <cell r="D763">
            <v>2011</v>
          </cell>
          <cell r="AH763" t="str">
            <v>WSL</v>
          </cell>
        </row>
        <row r="764">
          <cell r="B764" t="str">
            <v>BS - Current Assets - Inventories</v>
          </cell>
          <cell r="D764">
            <v>2011</v>
          </cell>
          <cell r="AH764" t="str">
            <v>WSL</v>
          </cell>
        </row>
        <row r="765">
          <cell r="B765" t="str">
            <v>BS - Current Assets - Trade and other receivables</v>
          </cell>
          <cell r="D765">
            <v>2011</v>
          </cell>
          <cell r="AH765" t="str">
            <v>WSL</v>
          </cell>
        </row>
        <row r="766">
          <cell r="B766" t="str">
            <v>BS - Current Assets - Cash and cash equivalents</v>
          </cell>
          <cell r="D766">
            <v>2011</v>
          </cell>
          <cell r="AH766" t="str">
            <v>WSL</v>
          </cell>
        </row>
        <row r="767">
          <cell r="B767" t="str">
            <v>BS - Non-Current Liabities - Bank loans</v>
          </cell>
          <cell r="D767">
            <v>2011</v>
          </cell>
          <cell r="AH767" t="str">
            <v>WSL</v>
          </cell>
        </row>
        <row r="768">
          <cell r="B768" t="str">
            <v>BS - Non-Current Liabities - Deferred tax liabilities</v>
          </cell>
          <cell r="D768">
            <v>2011</v>
          </cell>
          <cell r="AH768" t="str">
            <v>WSL</v>
          </cell>
        </row>
        <row r="769">
          <cell r="B769" t="str">
            <v>BS - Non-Current Liabities - Provision for contingencies</v>
          </cell>
          <cell r="D769">
            <v>2011</v>
          </cell>
          <cell r="AH769" t="str">
            <v>WSL</v>
          </cell>
        </row>
        <row r="770">
          <cell r="B770" t="str">
            <v>BS - Non-Current Liabities - Obligations under finance leases</v>
          </cell>
          <cell r="D770">
            <v>2011</v>
          </cell>
          <cell r="AH770" t="str">
            <v>WSL</v>
          </cell>
        </row>
        <row r="771">
          <cell r="B771" t="str">
            <v>BS - Current Liabities - Trade and other payables - Suppliers</v>
          </cell>
          <cell r="D771">
            <v>2011</v>
          </cell>
          <cell r="AH771" t="str">
            <v>WSL</v>
          </cell>
        </row>
        <row r="772">
          <cell r="B772" t="str">
            <v>BS - Current Liabities - Trade and other payables - Other taxes</v>
          </cell>
          <cell r="D772">
            <v>2011</v>
          </cell>
          <cell r="AH772" t="str">
            <v>WSL</v>
          </cell>
        </row>
        <row r="773">
          <cell r="B773" t="str">
            <v>BS - Current Liabities - Trade and other payables - Accruals and others payables</v>
          </cell>
          <cell r="D773">
            <v>2011</v>
          </cell>
          <cell r="AH773" t="str">
            <v>WSL</v>
          </cell>
        </row>
        <row r="774">
          <cell r="B774" t="str">
            <v>BS - Current Liabities - Current tax liabilities</v>
          </cell>
          <cell r="D774">
            <v>2011</v>
          </cell>
          <cell r="AH774" t="str">
            <v>WSL</v>
          </cell>
        </row>
        <row r="775">
          <cell r="B775" t="str">
            <v>BS - Current Liabities - Obligations under finance leases</v>
          </cell>
          <cell r="D775">
            <v>2011</v>
          </cell>
          <cell r="AH775" t="str">
            <v>WSL</v>
          </cell>
        </row>
        <row r="776">
          <cell r="B776" t="str">
            <v>BS - Current Liabities - Bank overdrafts and loans</v>
          </cell>
          <cell r="D776">
            <v>2011</v>
          </cell>
          <cell r="AH776" t="str">
            <v>WSL</v>
          </cell>
        </row>
        <row r="777">
          <cell r="B777" t="str">
            <v>BS - Current Liabities - Derivative financial instruments</v>
          </cell>
          <cell r="D777">
            <v>2011</v>
          </cell>
          <cell r="AH777" t="str">
            <v>WSL</v>
          </cell>
        </row>
        <row r="778">
          <cell r="B778" t="str">
            <v>BS - Capital and Reserves - Share capital</v>
          </cell>
          <cell r="D778">
            <v>2011</v>
          </cell>
          <cell r="AH778" t="str">
            <v>WSL</v>
          </cell>
        </row>
        <row r="779">
          <cell r="B779" t="str">
            <v>CE - Subscription to capital on IPO with premium arising on the issue of share</v>
          </cell>
          <cell r="D779">
            <v>2011</v>
          </cell>
          <cell r="AH779" t="str">
            <v>WSL</v>
          </cell>
        </row>
        <row r="780">
          <cell r="B780" t="str">
            <v>CE - Dividends</v>
          </cell>
          <cell r="D780">
            <v>2011</v>
          </cell>
          <cell r="AH780" t="str">
            <v>WSL</v>
          </cell>
        </row>
        <row r="781">
          <cell r="B781" t="str">
            <v>CE - Legal Reserve</v>
          </cell>
          <cell r="D781">
            <v>2011</v>
          </cell>
          <cell r="AH781" t="str">
            <v>WSL</v>
          </cell>
        </row>
        <row r="782">
          <cell r="B782" t="str">
            <v>CE - Profit for the period</v>
          </cell>
          <cell r="D782">
            <v>2011</v>
          </cell>
          <cell r="AH782" t="str">
            <v>WSL</v>
          </cell>
        </row>
        <row r="783">
          <cell r="B783" t="str">
            <v>CE - Gains on available for sale investment</v>
          </cell>
          <cell r="D783">
            <v>2011</v>
          </cell>
          <cell r="AH783" t="str">
            <v>WSL</v>
          </cell>
        </row>
        <row r="784">
          <cell r="B784" t="str">
            <v>CE - Gains on available for sale investment</v>
          </cell>
          <cell r="D784">
            <v>2011</v>
          </cell>
          <cell r="AH784" t="str">
            <v>WSL</v>
          </cell>
        </row>
        <row r="785">
          <cell r="B785" t="str">
            <v>BS - Capital and Reserves - Capital reserves</v>
          </cell>
          <cell r="D785">
            <v>2011</v>
          </cell>
          <cell r="AH785" t="str">
            <v>WSL</v>
          </cell>
        </row>
        <row r="786">
          <cell r="B786" t="str">
            <v>BS - Capital and Reserves - Profit reserve</v>
          </cell>
          <cell r="D786">
            <v>2011</v>
          </cell>
          <cell r="AH786" t="str">
            <v>WSL</v>
          </cell>
        </row>
        <row r="787">
          <cell r="B787" t="str">
            <v>BS - Capital and Reserves - Unrealized gain in investments</v>
          </cell>
          <cell r="D787">
            <v>2011</v>
          </cell>
          <cell r="AH787" t="str">
            <v>WSL</v>
          </cell>
        </row>
        <row r="788">
          <cell r="B788" t="str">
            <v>BS - Capital and Reserves - Retained earnings</v>
          </cell>
          <cell r="D788">
            <v>2011</v>
          </cell>
          <cell r="AH788" t="str">
            <v>WSL</v>
          </cell>
        </row>
        <row r="789">
          <cell r="B789" t="str">
            <v>BS - Capital and Reserves - Translation reserve</v>
          </cell>
          <cell r="D789">
            <v>2011</v>
          </cell>
          <cell r="AH789" t="str">
            <v>WSL</v>
          </cell>
        </row>
        <row r="790">
          <cell r="B790" t="str">
            <v>BS - Capital and Reserves - Minority interests</v>
          </cell>
          <cell r="D790">
            <v>2011</v>
          </cell>
          <cell r="AH790" t="str">
            <v>WSL</v>
          </cell>
        </row>
        <row r="791">
          <cell r="B791" t="str">
            <v>CE - Currency translation adjustment</v>
          </cell>
          <cell r="D791">
            <v>2011</v>
          </cell>
          <cell r="AH791" t="str">
            <v>WSL</v>
          </cell>
        </row>
        <row r="792">
          <cell r="B792" t="str">
            <v>CE - Fiscal Incentives received</v>
          </cell>
          <cell r="D792">
            <v>2011</v>
          </cell>
          <cell r="AH792" t="str">
            <v>WSL</v>
          </cell>
        </row>
        <row r="793">
          <cell r="B793" t="str">
            <v>IS - EBITDA</v>
          </cell>
          <cell r="D793">
            <v>2011</v>
          </cell>
          <cell r="AH793" t="str">
            <v>Terminais Portuários</v>
          </cell>
        </row>
        <row r="794">
          <cell r="B794" t="str">
            <v>IS - EBITDA</v>
          </cell>
          <cell r="D794">
            <v>2011</v>
          </cell>
          <cell r="AH794" t="str">
            <v>Rebocagem</v>
          </cell>
        </row>
        <row r="795">
          <cell r="B795" t="str">
            <v>IS - EBITDA</v>
          </cell>
          <cell r="D795">
            <v>2011</v>
          </cell>
          <cell r="AH795" t="str">
            <v>Offshore</v>
          </cell>
        </row>
        <row r="796">
          <cell r="B796" t="str">
            <v>IS - EBITDA</v>
          </cell>
          <cell r="D796">
            <v>2011</v>
          </cell>
          <cell r="AH796" t="str">
            <v>Logística</v>
          </cell>
        </row>
        <row r="797">
          <cell r="B797" t="str">
            <v>IS - EBITDA</v>
          </cell>
          <cell r="D797">
            <v>2011</v>
          </cell>
          <cell r="AH797" t="str">
            <v>Agenciamento Marítimo</v>
          </cell>
        </row>
        <row r="798">
          <cell r="B798" t="str">
            <v>IS - EBITDA</v>
          </cell>
          <cell r="D798">
            <v>2011</v>
          </cell>
          <cell r="AH798" t="str">
            <v>Estaleiro</v>
          </cell>
        </row>
        <row r="799">
          <cell r="B799" t="str">
            <v>IS - EBITDA</v>
          </cell>
          <cell r="D799">
            <v>2011</v>
          </cell>
          <cell r="AH799" t="str">
            <v>Atividades Não-segmentadas</v>
          </cell>
        </row>
        <row r="800">
          <cell r="B800" t="str">
            <v>IS - EBITDA</v>
          </cell>
          <cell r="D800">
            <v>2011</v>
          </cell>
          <cell r="AH800" t="str">
            <v>Corporativo</v>
          </cell>
        </row>
        <row r="801">
          <cell r="B801" t="str">
            <v>IS - EBITDA</v>
          </cell>
          <cell r="D801">
            <v>2011</v>
          </cell>
          <cell r="AH801" t="str">
            <v>Atividades Não-segmentadas</v>
          </cell>
        </row>
        <row r="802">
          <cell r="B802" t="str">
            <v>IS - EBITDA</v>
          </cell>
          <cell r="D802">
            <v>2011</v>
          </cell>
          <cell r="AH802" t="str">
            <v>Brasco</v>
          </cell>
        </row>
        <row r="803">
          <cell r="B803" t="str">
            <v>IS - Profit -Gain on Disposal of Investment</v>
          </cell>
          <cell r="D803">
            <v>2011</v>
          </cell>
          <cell r="AH803" t="str">
            <v>WSL</v>
          </cell>
        </row>
        <row r="804">
          <cell r="B804" t="str">
            <v>IS - Profit -Depreciation and Amortisation</v>
          </cell>
          <cell r="D804">
            <v>2011</v>
          </cell>
          <cell r="AH804" t="str">
            <v>Terminais Portuários</v>
          </cell>
        </row>
        <row r="805">
          <cell r="B805" t="str">
            <v>IS - Profit -Depreciation and Amortisation</v>
          </cell>
          <cell r="D805">
            <v>2011</v>
          </cell>
          <cell r="AH805" t="str">
            <v>Rebocagem</v>
          </cell>
        </row>
        <row r="806">
          <cell r="B806" t="str">
            <v>IS - Profit -Depreciation and Amortisation</v>
          </cell>
          <cell r="D806">
            <v>2011</v>
          </cell>
          <cell r="AH806" t="str">
            <v>Offshore</v>
          </cell>
        </row>
        <row r="807">
          <cell r="B807" t="str">
            <v>IS - Profit -Depreciation and Amortisation</v>
          </cell>
          <cell r="D807">
            <v>2011</v>
          </cell>
          <cell r="AH807" t="str">
            <v>Logística</v>
          </cell>
        </row>
        <row r="808">
          <cell r="B808" t="str">
            <v>IS - Profit -Depreciation and Amortisation</v>
          </cell>
          <cell r="D808">
            <v>2011</v>
          </cell>
          <cell r="AH808" t="str">
            <v>Agenciamento Marítimo</v>
          </cell>
        </row>
        <row r="809">
          <cell r="B809" t="str">
            <v>IS - Profit -Depreciation and Amortisation</v>
          </cell>
          <cell r="D809">
            <v>2011</v>
          </cell>
          <cell r="AH809" t="str">
            <v>Estaleiro</v>
          </cell>
        </row>
        <row r="810">
          <cell r="B810" t="str">
            <v>IS - Profit -Depreciation and Amortisation</v>
          </cell>
          <cell r="D810">
            <v>2011</v>
          </cell>
          <cell r="AH810" t="str">
            <v>Atividades Não-segmentadas</v>
          </cell>
        </row>
        <row r="811">
          <cell r="B811" t="str">
            <v>IS - Profit -Depreciation and Amortisation</v>
          </cell>
          <cell r="D811">
            <v>2011</v>
          </cell>
          <cell r="AH811" t="str">
            <v>Corporativo</v>
          </cell>
        </row>
        <row r="812">
          <cell r="B812" t="str">
            <v>IS - Profit -Depreciation and Amortisation</v>
          </cell>
          <cell r="D812">
            <v>2011</v>
          </cell>
          <cell r="AH812" t="str">
            <v>Atividades Não-segmentadas</v>
          </cell>
        </row>
        <row r="813">
          <cell r="B813" t="str">
            <v>IS - EPS (Basic and diluted)</v>
          </cell>
          <cell r="D813">
            <v>2011</v>
          </cell>
          <cell r="AH813" t="str">
            <v>WSL</v>
          </cell>
        </row>
        <row r="814">
          <cell r="B814" t="str">
            <v>Costs - Raw Materials - Petrol and Oil</v>
          </cell>
          <cell r="D814">
            <v>2011</v>
          </cell>
          <cell r="AH814" t="str">
            <v>Terminais Portuários</v>
          </cell>
        </row>
        <row r="815">
          <cell r="B815" t="str">
            <v>Costs - Raw Materials - Petrol and Oil</v>
          </cell>
          <cell r="D815">
            <v>2011</v>
          </cell>
          <cell r="AH815" t="str">
            <v>Rebocagem</v>
          </cell>
        </row>
        <row r="816">
          <cell r="B816" t="str">
            <v>Costs - Raw Materials - Petrol and Oil</v>
          </cell>
          <cell r="D816">
            <v>2011</v>
          </cell>
          <cell r="AH816" t="str">
            <v>Offshore</v>
          </cell>
        </row>
        <row r="817">
          <cell r="B817" t="str">
            <v>Costs - Raw Materials - Petrol and Oil</v>
          </cell>
          <cell r="D817">
            <v>2011</v>
          </cell>
          <cell r="AH817" t="str">
            <v>Logística</v>
          </cell>
        </row>
        <row r="818">
          <cell r="B818" t="str">
            <v>Costs - Raw Materials - Petrol and Oil</v>
          </cell>
          <cell r="D818">
            <v>2011</v>
          </cell>
          <cell r="AH818" t="str">
            <v>Agenciamento Marítimo</v>
          </cell>
        </row>
        <row r="819">
          <cell r="B819" t="str">
            <v>Costs - Raw Materials - Petrol and Oil</v>
          </cell>
          <cell r="D819">
            <v>2011</v>
          </cell>
          <cell r="AH819" t="str">
            <v>Estaleiro</v>
          </cell>
        </row>
        <row r="820">
          <cell r="B820" t="str">
            <v>Costs - Raw Materials - Petrol and Oil</v>
          </cell>
          <cell r="D820">
            <v>2011</v>
          </cell>
          <cell r="AH820" t="str">
            <v>Atividades Não-segmentadas</v>
          </cell>
        </row>
        <row r="821">
          <cell r="B821" t="str">
            <v>Costs - Raw Materials - Petrol and Oil</v>
          </cell>
          <cell r="D821">
            <v>2011</v>
          </cell>
          <cell r="AH821" t="str">
            <v>Corporativo</v>
          </cell>
        </row>
        <row r="822">
          <cell r="B822" t="str">
            <v>Costs - Raw Materials - Petrol and Oil</v>
          </cell>
          <cell r="D822">
            <v>2011</v>
          </cell>
          <cell r="AH822" t="str">
            <v>Atividades Não-segmentadas</v>
          </cell>
        </row>
        <row r="823">
          <cell r="B823" t="str">
            <v>Costs - Raw Materials - Operating Materials</v>
          </cell>
          <cell r="D823">
            <v>2011</v>
          </cell>
          <cell r="AH823" t="str">
            <v>Terminais Portuários</v>
          </cell>
        </row>
        <row r="824">
          <cell r="B824" t="str">
            <v>Costs - Raw Materials - Operating Materials</v>
          </cell>
          <cell r="D824">
            <v>2011</v>
          </cell>
          <cell r="AH824" t="str">
            <v>Rebocagem</v>
          </cell>
        </row>
        <row r="825">
          <cell r="B825" t="str">
            <v>Costs - Raw Materials - Operating Materials</v>
          </cell>
          <cell r="D825">
            <v>2011</v>
          </cell>
          <cell r="AH825" t="str">
            <v>Offshore</v>
          </cell>
        </row>
        <row r="826">
          <cell r="B826" t="str">
            <v>Costs - Raw Materials - Operating Materials</v>
          </cell>
          <cell r="D826">
            <v>2011</v>
          </cell>
          <cell r="AH826" t="str">
            <v>Logística</v>
          </cell>
        </row>
        <row r="827">
          <cell r="B827" t="str">
            <v>Costs - Raw Materials - Operating Materials</v>
          </cell>
          <cell r="D827">
            <v>2011</v>
          </cell>
          <cell r="AH827" t="str">
            <v>Agenciamento Marítimo</v>
          </cell>
        </row>
        <row r="828">
          <cell r="B828" t="str">
            <v>Costs - Raw Materials - Operating Materials</v>
          </cell>
          <cell r="D828">
            <v>2011</v>
          </cell>
          <cell r="AH828" t="str">
            <v>Estaleiro</v>
          </cell>
        </row>
        <row r="829">
          <cell r="B829" t="str">
            <v>Costs - Raw Materials - Operating Materials</v>
          </cell>
          <cell r="D829">
            <v>2011</v>
          </cell>
          <cell r="AH829" t="str">
            <v>Atividades Não-segmentadas</v>
          </cell>
        </row>
        <row r="830">
          <cell r="B830" t="str">
            <v>Costs - Raw Materials - Operating Materials</v>
          </cell>
          <cell r="D830">
            <v>2011</v>
          </cell>
          <cell r="AH830" t="str">
            <v>Corporativo</v>
          </cell>
        </row>
        <row r="831">
          <cell r="B831" t="str">
            <v>Costs - Raw Materials - Operating Materials</v>
          </cell>
          <cell r="D831">
            <v>2011</v>
          </cell>
          <cell r="AH831" t="str">
            <v>Atividades Não-segmentadas</v>
          </cell>
        </row>
        <row r="832">
          <cell r="B832" t="str">
            <v>Costs - Personnel - Salaries and benefits</v>
          </cell>
          <cell r="D832">
            <v>2011</v>
          </cell>
          <cell r="AH832" t="str">
            <v>Terminais Portuários</v>
          </cell>
        </row>
        <row r="833">
          <cell r="B833" t="str">
            <v>Costs - Personnel - Salaries and benefits</v>
          </cell>
          <cell r="D833">
            <v>2011</v>
          </cell>
          <cell r="AH833" t="str">
            <v>Rebocagem</v>
          </cell>
        </row>
        <row r="834">
          <cell r="B834" t="str">
            <v>Costs - Personnel - Salaries and benefits</v>
          </cell>
          <cell r="D834">
            <v>2011</v>
          </cell>
          <cell r="AH834" t="str">
            <v>Offshore</v>
          </cell>
        </row>
        <row r="835">
          <cell r="B835" t="str">
            <v>Costs - Personnel - Salaries and benefits</v>
          </cell>
          <cell r="D835">
            <v>2011</v>
          </cell>
          <cell r="AH835" t="str">
            <v>Logística</v>
          </cell>
        </row>
        <row r="836">
          <cell r="B836" t="str">
            <v>Costs - Personnel - Salaries and benefits</v>
          </cell>
          <cell r="D836">
            <v>2011</v>
          </cell>
          <cell r="AH836" t="str">
            <v>Agenciamento Marítimo</v>
          </cell>
        </row>
        <row r="837">
          <cell r="B837" t="str">
            <v>Costs - Personnel - Salaries and benefits</v>
          </cell>
          <cell r="D837">
            <v>2011</v>
          </cell>
          <cell r="AH837" t="str">
            <v>Estaleiro</v>
          </cell>
        </row>
        <row r="838">
          <cell r="B838" t="str">
            <v>Costs - Personnel - Salaries and benefits</v>
          </cell>
          <cell r="D838">
            <v>2011</v>
          </cell>
          <cell r="AH838" t="str">
            <v>Atividades Não-segmentadas</v>
          </cell>
        </row>
        <row r="839">
          <cell r="B839" t="str">
            <v>Costs - Personnel - Salaries and benefits</v>
          </cell>
          <cell r="D839">
            <v>2011</v>
          </cell>
          <cell r="AH839" t="str">
            <v>Corporativo</v>
          </cell>
        </row>
        <row r="840">
          <cell r="B840" t="str">
            <v>Costs - Personnel - Salaries and benefits</v>
          </cell>
          <cell r="D840">
            <v>2011</v>
          </cell>
          <cell r="AH840" t="str">
            <v>Atividades Não-segmentadas</v>
          </cell>
        </row>
        <row r="841">
          <cell r="B841" t="str">
            <v>Costs - Personnel - Social securities and charges</v>
          </cell>
          <cell r="D841">
            <v>2011</v>
          </cell>
          <cell r="AH841" t="str">
            <v>Terminais Portuários</v>
          </cell>
        </row>
        <row r="842">
          <cell r="B842" t="str">
            <v>Costs - Personnel - Social securities and charges</v>
          </cell>
          <cell r="D842">
            <v>2011</v>
          </cell>
          <cell r="AH842" t="str">
            <v>Rebocagem</v>
          </cell>
        </row>
        <row r="843">
          <cell r="B843" t="str">
            <v>Costs - Personnel - Social securities and charges</v>
          </cell>
          <cell r="D843">
            <v>2011</v>
          </cell>
          <cell r="AH843" t="str">
            <v>Offshore</v>
          </cell>
        </row>
        <row r="844">
          <cell r="B844" t="str">
            <v>Costs - Personnel - Social securities and charges</v>
          </cell>
          <cell r="D844">
            <v>2011</v>
          </cell>
          <cell r="AH844" t="str">
            <v>Logística</v>
          </cell>
        </row>
        <row r="845">
          <cell r="B845" t="str">
            <v>Costs - Personnel - Social securities and charges</v>
          </cell>
          <cell r="D845">
            <v>2011</v>
          </cell>
          <cell r="AH845" t="str">
            <v>Agenciamento Marítimo</v>
          </cell>
        </row>
        <row r="846">
          <cell r="B846" t="str">
            <v>Costs - Personnel - Social securities and charges</v>
          </cell>
          <cell r="D846">
            <v>2011</v>
          </cell>
          <cell r="AH846" t="str">
            <v>Estaleiro</v>
          </cell>
        </row>
        <row r="847">
          <cell r="B847" t="str">
            <v>Costs - Personnel - Social securities and charges</v>
          </cell>
          <cell r="D847">
            <v>2011</v>
          </cell>
          <cell r="AH847" t="str">
            <v>Atividades Não-segmentadas</v>
          </cell>
        </row>
        <row r="848">
          <cell r="B848" t="str">
            <v>Costs - Personnel - Social securities and charges</v>
          </cell>
          <cell r="D848">
            <v>2011</v>
          </cell>
          <cell r="AH848" t="str">
            <v>Corporativo</v>
          </cell>
        </row>
        <row r="849">
          <cell r="B849" t="str">
            <v>Costs - Personnel - Social securities and charges</v>
          </cell>
          <cell r="D849">
            <v>2011</v>
          </cell>
          <cell r="AH849" t="str">
            <v>Atividades Não-segmentadas</v>
          </cell>
        </row>
        <row r="850">
          <cell r="B850" t="str">
            <v>Costs - Personnel - Pension costs</v>
          </cell>
          <cell r="D850">
            <v>2011</v>
          </cell>
          <cell r="AH850" t="str">
            <v>Terminais Portuários</v>
          </cell>
        </row>
        <row r="851">
          <cell r="B851" t="str">
            <v>Costs - Personnel - Pension costs</v>
          </cell>
          <cell r="D851">
            <v>2011</v>
          </cell>
          <cell r="AH851" t="str">
            <v>Rebocagem</v>
          </cell>
        </row>
        <row r="852">
          <cell r="B852" t="str">
            <v>Costs - Personnel - Pension costs</v>
          </cell>
          <cell r="D852">
            <v>2011</v>
          </cell>
          <cell r="AH852" t="str">
            <v>Offshore</v>
          </cell>
        </row>
        <row r="853">
          <cell r="B853" t="str">
            <v>Costs - Personnel - Pension costs</v>
          </cell>
          <cell r="D853">
            <v>2011</v>
          </cell>
          <cell r="AH853" t="str">
            <v>Logística</v>
          </cell>
        </row>
        <row r="854">
          <cell r="B854" t="str">
            <v>Costs - Personnel - Pension costs</v>
          </cell>
          <cell r="D854">
            <v>2011</v>
          </cell>
          <cell r="AH854" t="str">
            <v>Agenciamento Marítimo</v>
          </cell>
        </row>
        <row r="855">
          <cell r="B855" t="str">
            <v>Costs - Personnel - Pension costs</v>
          </cell>
          <cell r="D855">
            <v>2011</v>
          </cell>
          <cell r="AH855" t="str">
            <v>Estaleiro</v>
          </cell>
        </row>
        <row r="856">
          <cell r="B856" t="str">
            <v>Costs - Personnel - Pension costs</v>
          </cell>
          <cell r="D856">
            <v>2011</v>
          </cell>
          <cell r="AH856" t="str">
            <v>Atividades Não-segmentadas</v>
          </cell>
        </row>
        <row r="857">
          <cell r="B857" t="str">
            <v>Costs - Personnel - Pension costs</v>
          </cell>
          <cell r="D857">
            <v>2011</v>
          </cell>
          <cell r="AH857" t="str">
            <v>Corporativo</v>
          </cell>
        </row>
        <row r="858">
          <cell r="B858" t="str">
            <v>Costs - Personnel - Pension costs</v>
          </cell>
          <cell r="D858">
            <v>2011</v>
          </cell>
          <cell r="AH858" t="str">
            <v>Atividades Não-segmentadas</v>
          </cell>
        </row>
        <row r="859">
          <cell r="B859" t="str">
            <v xml:space="preserve">Costs - Personnel - Long term incentive plan </v>
          </cell>
          <cell r="D859">
            <v>2011</v>
          </cell>
          <cell r="AH859" t="str">
            <v>Terminais Portuários</v>
          </cell>
        </row>
        <row r="860">
          <cell r="B860" t="str">
            <v xml:space="preserve">Costs - Personnel - Long term incentive plan </v>
          </cell>
          <cell r="D860">
            <v>2011</v>
          </cell>
          <cell r="AH860" t="str">
            <v>Rebocagem</v>
          </cell>
        </row>
        <row r="861">
          <cell r="B861" t="str">
            <v xml:space="preserve">Costs - Personnel - Long term incentive plan </v>
          </cell>
          <cell r="D861">
            <v>2011</v>
          </cell>
          <cell r="AH861" t="str">
            <v>Offshore</v>
          </cell>
        </row>
        <row r="862">
          <cell r="B862" t="str">
            <v xml:space="preserve">Costs - Personnel - Long term incentive plan </v>
          </cell>
          <cell r="D862">
            <v>2011</v>
          </cell>
          <cell r="AH862" t="str">
            <v>Logística</v>
          </cell>
        </row>
        <row r="863">
          <cell r="B863" t="str">
            <v xml:space="preserve">Costs - Personnel - Long term incentive plan </v>
          </cell>
          <cell r="D863">
            <v>2011</v>
          </cell>
          <cell r="AH863" t="str">
            <v>Agenciamento Marítimo</v>
          </cell>
        </row>
        <row r="864">
          <cell r="B864" t="str">
            <v xml:space="preserve">Costs - Personnel - Long term incentive plan </v>
          </cell>
          <cell r="D864">
            <v>2011</v>
          </cell>
          <cell r="AH864" t="str">
            <v>Estaleiro</v>
          </cell>
        </row>
        <row r="865">
          <cell r="B865" t="str">
            <v xml:space="preserve">Costs - Personnel - Long term incentive plan </v>
          </cell>
          <cell r="D865">
            <v>2011</v>
          </cell>
          <cell r="AH865" t="str">
            <v>Atividades Não-segmentadas</v>
          </cell>
        </row>
        <row r="866">
          <cell r="B866" t="str">
            <v xml:space="preserve">Costs - Personnel - Long term incentive plan </v>
          </cell>
          <cell r="D866">
            <v>2011</v>
          </cell>
          <cell r="AH866" t="str">
            <v>Corporativo</v>
          </cell>
        </row>
        <row r="867">
          <cell r="B867" t="str">
            <v xml:space="preserve">Costs - Personnel - Long term incentive plan </v>
          </cell>
          <cell r="D867">
            <v>2011</v>
          </cell>
          <cell r="AH867" t="str">
            <v>Atividades Não-segmentadas</v>
          </cell>
        </row>
        <row r="868">
          <cell r="B868" t="str">
            <v>Costs - Other Operating - Service</v>
          </cell>
          <cell r="D868">
            <v>2011</v>
          </cell>
          <cell r="AH868" t="str">
            <v>Terminais Portuários</v>
          </cell>
        </row>
        <row r="869">
          <cell r="B869" t="str">
            <v>Costs - Other Operating - Service</v>
          </cell>
          <cell r="D869">
            <v>2011</v>
          </cell>
          <cell r="AH869" t="str">
            <v>Rebocagem</v>
          </cell>
        </row>
        <row r="870">
          <cell r="B870" t="str">
            <v>Costs - Other Operating - Service</v>
          </cell>
          <cell r="D870">
            <v>2011</v>
          </cell>
          <cell r="AH870" t="str">
            <v>Offshore</v>
          </cell>
        </row>
        <row r="871">
          <cell r="B871" t="str">
            <v>Costs - Other Operating - Service</v>
          </cell>
          <cell r="D871">
            <v>2011</v>
          </cell>
          <cell r="AH871" t="str">
            <v>Logística</v>
          </cell>
        </row>
        <row r="872">
          <cell r="B872" t="str">
            <v>Costs - Other Operating - Service</v>
          </cell>
          <cell r="D872">
            <v>2011</v>
          </cell>
          <cell r="AH872" t="str">
            <v>Agenciamento Marítimo</v>
          </cell>
        </row>
        <row r="873">
          <cell r="B873" t="str">
            <v>Costs - Other Operating - Service</v>
          </cell>
          <cell r="D873">
            <v>2011</v>
          </cell>
          <cell r="AH873" t="str">
            <v>Estaleiro</v>
          </cell>
        </row>
        <row r="874">
          <cell r="B874" t="str">
            <v>Costs - Other Operating - Service</v>
          </cell>
          <cell r="D874">
            <v>2011</v>
          </cell>
          <cell r="AH874" t="str">
            <v>Atividades Não-segmentadas</v>
          </cell>
        </row>
        <row r="875">
          <cell r="B875" t="str">
            <v>Costs - Other Operating - Service</v>
          </cell>
          <cell r="D875">
            <v>2011</v>
          </cell>
          <cell r="AH875" t="str">
            <v>Corporativo</v>
          </cell>
        </row>
        <row r="876">
          <cell r="B876" t="str">
            <v>Costs - Other Operating - Service</v>
          </cell>
          <cell r="D876">
            <v>2011</v>
          </cell>
          <cell r="AH876" t="str">
            <v>Atividades Não-segmentadas</v>
          </cell>
        </row>
        <row r="877">
          <cell r="B877" t="str">
            <v>IS - Receita Líquida</v>
          </cell>
          <cell r="D877">
            <v>2011</v>
          </cell>
          <cell r="AH877" t="str">
            <v>Terminais Portuários</v>
          </cell>
        </row>
        <row r="878">
          <cell r="B878" t="str">
            <v>IS - Receita Líquida</v>
          </cell>
          <cell r="D878">
            <v>2011</v>
          </cell>
          <cell r="AH878" t="str">
            <v>Rebocagem</v>
          </cell>
        </row>
        <row r="879">
          <cell r="B879" t="str">
            <v>IS - Receita Líquida</v>
          </cell>
          <cell r="D879">
            <v>2011</v>
          </cell>
          <cell r="AH879" t="str">
            <v>Offshore</v>
          </cell>
        </row>
        <row r="880">
          <cell r="B880" t="str">
            <v>IS - Receita Líquida</v>
          </cell>
          <cell r="D880">
            <v>2011</v>
          </cell>
          <cell r="AH880" t="str">
            <v>Logística</v>
          </cell>
        </row>
        <row r="881">
          <cell r="B881" t="str">
            <v>IS - Receita Líquida</v>
          </cell>
          <cell r="D881">
            <v>2011</v>
          </cell>
          <cell r="AH881" t="str">
            <v>Agenciamento Marítimo</v>
          </cell>
        </row>
        <row r="882">
          <cell r="B882" t="str">
            <v>IS - Receita Líquida</v>
          </cell>
          <cell r="D882">
            <v>2011</v>
          </cell>
          <cell r="AH882" t="str">
            <v>Estaleiro</v>
          </cell>
        </row>
        <row r="883">
          <cell r="B883" t="str">
            <v>IS - Receita Líquida</v>
          </cell>
          <cell r="D883">
            <v>2011</v>
          </cell>
          <cell r="AH883" t="str">
            <v>Atividades Não-segmentadas</v>
          </cell>
        </row>
        <row r="884">
          <cell r="B884" t="str">
            <v>IS - Receita Líquida</v>
          </cell>
          <cell r="D884">
            <v>2011</v>
          </cell>
          <cell r="AH884" t="str">
            <v>Corporativo</v>
          </cell>
        </row>
        <row r="885">
          <cell r="B885" t="str">
            <v>IS - Receita Líquida</v>
          </cell>
          <cell r="D885">
            <v>2011</v>
          </cell>
          <cell r="AH885" t="str">
            <v>Atividades Não-segmentadas</v>
          </cell>
        </row>
        <row r="886">
          <cell r="B886" t="str">
            <v>IS - Receita Líquida</v>
          </cell>
          <cell r="D886">
            <v>2011</v>
          </cell>
          <cell r="AH886" t="str">
            <v>Brasco</v>
          </cell>
        </row>
        <row r="887">
          <cell r="B887" t="str">
            <v>Costs - Other Operating - Utilities</v>
          </cell>
          <cell r="D887">
            <v>2011</v>
          </cell>
          <cell r="AH887" t="str">
            <v>Terminais Portuários</v>
          </cell>
        </row>
        <row r="888">
          <cell r="B888" t="str">
            <v>Costs - Other Operating - Utilities</v>
          </cell>
          <cell r="D888">
            <v>2011</v>
          </cell>
          <cell r="AH888" t="str">
            <v>Rebocagem</v>
          </cell>
        </row>
        <row r="889">
          <cell r="B889" t="str">
            <v>Costs - Other Operating - Utilities</v>
          </cell>
          <cell r="D889">
            <v>2011</v>
          </cell>
          <cell r="AH889" t="str">
            <v>Offshore</v>
          </cell>
        </row>
        <row r="890">
          <cell r="B890" t="str">
            <v>Costs - Other Operating - Utilities</v>
          </cell>
          <cell r="D890">
            <v>2011</v>
          </cell>
          <cell r="AH890" t="str">
            <v>Logística</v>
          </cell>
        </row>
        <row r="891">
          <cell r="B891" t="str">
            <v>Costs - Other Operating - Utilities</v>
          </cell>
          <cell r="D891">
            <v>2011</v>
          </cell>
          <cell r="AH891" t="str">
            <v>Agenciamento Marítimo</v>
          </cell>
        </row>
        <row r="892">
          <cell r="B892" t="str">
            <v>Costs - Other Operating - Utilities</v>
          </cell>
          <cell r="D892">
            <v>2011</v>
          </cell>
          <cell r="AH892" t="str">
            <v>Estaleiro</v>
          </cell>
        </row>
        <row r="893">
          <cell r="B893" t="str">
            <v>Costs - Other Operating - Utilities</v>
          </cell>
          <cell r="D893">
            <v>2011</v>
          </cell>
          <cell r="AH893" t="str">
            <v>Atividades Não-segmentadas</v>
          </cell>
        </row>
        <row r="894">
          <cell r="B894" t="str">
            <v>Costs - Other Operating - Utilities</v>
          </cell>
          <cell r="D894">
            <v>2011</v>
          </cell>
          <cell r="AH894" t="str">
            <v>Corporativo</v>
          </cell>
        </row>
        <row r="895">
          <cell r="B895" t="str">
            <v>Costs - Other Operating - Utilities</v>
          </cell>
          <cell r="D895">
            <v>2011</v>
          </cell>
          <cell r="AH895" t="str">
            <v>Atividades Não-segmentadas</v>
          </cell>
        </row>
        <row r="896">
          <cell r="B896" t="str">
            <v>Costs - Other Operating - Freights and Rentals</v>
          </cell>
          <cell r="D896">
            <v>2011</v>
          </cell>
          <cell r="AH896" t="str">
            <v>Terminais Portuários</v>
          </cell>
        </row>
        <row r="897">
          <cell r="B897" t="str">
            <v>Costs - Other Operating - Freights and Rentals</v>
          </cell>
          <cell r="D897">
            <v>2011</v>
          </cell>
          <cell r="AH897" t="str">
            <v>Rebocagem</v>
          </cell>
        </row>
        <row r="898">
          <cell r="B898" t="str">
            <v>Costs - Other Operating - Freights and Rentals</v>
          </cell>
          <cell r="D898">
            <v>2011</v>
          </cell>
          <cell r="AH898" t="str">
            <v>Offshore</v>
          </cell>
        </row>
        <row r="899">
          <cell r="B899" t="str">
            <v>Costs - Other Operating - Freights and Rentals</v>
          </cell>
          <cell r="D899">
            <v>2011</v>
          </cell>
          <cell r="AH899" t="str">
            <v>Logística</v>
          </cell>
        </row>
        <row r="900">
          <cell r="B900" t="str">
            <v>Costs - Other Operating - Freights and Rentals</v>
          </cell>
          <cell r="D900">
            <v>2011</v>
          </cell>
          <cell r="AH900" t="str">
            <v>Agenciamento Marítimo</v>
          </cell>
        </row>
        <row r="901">
          <cell r="B901" t="str">
            <v>Costs - Other Operating - Freights and Rentals</v>
          </cell>
          <cell r="D901">
            <v>2011</v>
          </cell>
          <cell r="AH901" t="str">
            <v>Estaleiro</v>
          </cell>
        </row>
        <row r="902">
          <cell r="B902" t="str">
            <v>Costs - Other Operating - Freights and Rentals</v>
          </cell>
          <cell r="D902">
            <v>2011</v>
          </cell>
          <cell r="AH902" t="str">
            <v>Atividades Não-segmentadas</v>
          </cell>
        </row>
        <row r="903">
          <cell r="B903" t="str">
            <v>Costs - Other Operating - Freights and Rentals</v>
          </cell>
          <cell r="D903">
            <v>2011</v>
          </cell>
          <cell r="AH903" t="str">
            <v>Corporativo</v>
          </cell>
        </row>
        <row r="904">
          <cell r="B904" t="str">
            <v>Costs - Other Operating - Freights and Rentals</v>
          </cell>
          <cell r="D904">
            <v>2011</v>
          </cell>
          <cell r="AH904" t="str">
            <v>Atividades Não-segmentadas</v>
          </cell>
        </row>
        <row r="905">
          <cell r="B905" t="str">
            <v>Costs - Other Operating - Container Movement</v>
          </cell>
          <cell r="D905">
            <v>2011</v>
          </cell>
          <cell r="AH905" t="str">
            <v>Terminais Portuários</v>
          </cell>
        </row>
        <row r="906">
          <cell r="B906" t="str">
            <v>Costs - Other Operating - Container Movement</v>
          </cell>
          <cell r="D906">
            <v>2011</v>
          </cell>
          <cell r="AH906" t="str">
            <v>Rebocagem</v>
          </cell>
        </row>
        <row r="907">
          <cell r="B907" t="str">
            <v>Costs - Other Operating - Container Movement</v>
          </cell>
          <cell r="D907">
            <v>2011</v>
          </cell>
          <cell r="AH907" t="str">
            <v>Offshore</v>
          </cell>
        </row>
        <row r="908">
          <cell r="B908" t="str">
            <v>Costs - Other Operating - Container Movement</v>
          </cell>
          <cell r="D908">
            <v>2011</v>
          </cell>
          <cell r="AH908" t="str">
            <v>Logística</v>
          </cell>
        </row>
        <row r="909">
          <cell r="B909" t="str">
            <v>Costs - Other Operating - Container Movement</v>
          </cell>
          <cell r="D909">
            <v>2011</v>
          </cell>
          <cell r="AH909" t="str">
            <v>Agenciamento Marítimo</v>
          </cell>
        </row>
        <row r="910">
          <cell r="B910" t="str">
            <v>Costs - Other Operating - Container Movement</v>
          </cell>
          <cell r="D910">
            <v>2011</v>
          </cell>
          <cell r="AH910" t="str">
            <v>Estaleiro</v>
          </cell>
        </row>
        <row r="911">
          <cell r="B911" t="str">
            <v>Costs - Other Operating - Container Movement</v>
          </cell>
          <cell r="D911">
            <v>2011</v>
          </cell>
          <cell r="AH911" t="str">
            <v>Atividades Não-segmentadas</v>
          </cell>
        </row>
        <row r="912">
          <cell r="B912" t="str">
            <v>Costs - Other Operating - Container Movement</v>
          </cell>
          <cell r="D912">
            <v>2011</v>
          </cell>
          <cell r="AH912" t="str">
            <v>Corporativo</v>
          </cell>
        </row>
        <row r="913">
          <cell r="B913" t="str">
            <v>Costs - Other Operating - Container Movement</v>
          </cell>
          <cell r="D913">
            <v>2011</v>
          </cell>
          <cell r="AH913" t="str">
            <v>Atividades Não-segmentadas</v>
          </cell>
        </row>
        <row r="914">
          <cell r="B914" t="str">
            <v>Costs - Other Operating - Insurance</v>
          </cell>
          <cell r="D914">
            <v>2011</v>
          </cell>
          <cell r="AH914" t="str">
            <v>Terminais Portuários</v>
          </cell>
        </row>
        <row r="915">
          <cell r="B915" t="str">
            <v>Costs - Other Operating - Insurance</v>
          </cell>
          <cell r="D915">
            <v>2011</v>
          </cell>
          <cell r="AH915" t="str">
            <v>Rebocagem</v>
          </cell>
        </row>
        <row r="916">
          <cell r="B916" t="str">
            <v>Costs - Other Operating - Insurance</v>
          </cell>
          <cell r="D916">
            <v>2011</v>
          </cell>
          <cell r="AH916" t="str">
            <v>Offshore</v>
          </cell>
        </row>
        <row r="917">
          <cell r="B917" t="str">
            <v>Costs - Other Operating - Insurance</v>
          </cell>
          <cell r="D917">
            <v>2011</v>
          </cell>
          <cell r="AH917" t="str">
            <v>Logística</v>
          </cell>
        </row>
        <row r="918">
          <cell r="B918" t="str">
            <v>Costs - Other Operating - Insurance</v>
          </cell>
          <cell r="D918">
            <v>2011</v>
          </cell>
          <cell r="AH918" t="str">
            <v>Agenciamento Marítimo</v>
          </cell>
        </row>
        <row r="919">
          <cell r="B919" t="str">
            <v>Costs - Other Operating - Insurance</v>
          </cell>
          <cell r="D919">
            <v>2011</v>
          </cell>
          <cell r="AH919" t="str">
            <v>Estaleiro</v>
          </cell>
        </row>
        <row r="920">
          <cell r="B920" t="str">
            <v>Costs - Other Operating - Insurance</v>
          </cell>
          <cell r="D920">
            <v>2011</v>
          </cell>
          <cell r="AH920" t="str">
            <v>Atividades Não-segmentadas</v>
          </cell>
        </row>
        <row r="921">
          <cell r="B921" t="str">
            <v>Costs - Other Operating - Insurance</v>
          </cell>
          <cell r="D921">
            <v>2011</v>
          </cell>
          <cell r="AH921" t="str">
            <v>Corporativo</v>
          </cell>
        </row>
        <row r="922">
          <cell r="B922" t="str">
            <v>Costs - Other Operating - Insurance</v>
          </cell>
          <cell r="D922">
            <v>2011</v>
          </cell>
          <cell r="AH922" t="str">
            <v>Atividades Não-segmentadas</v>
          </cell>
        </row>
        <row r="923">
          <cell r="B923" t="str">
            <v>Costs - Other Operating - Maintenance</v>
          </cell>
          <cell r="D923">
            <v>2011</v>
          </cell>
          <cell r="AH923" t="str">
            <v>Terminais Portuários</v>
          </cell>
        </row>
        <row r="924">
          <cell r="B924" t="str">
            <v>Costs - Other Operating - Maintenance</v>
          </cell>
          <cell r="D924">
            <v>2011</v>
          </cell>
          <cell r="AH924" t="str">
            <v>Rebocagem</v>
          </cell>
        </row>
        <row r="925">
          <cell r="B925" t="str">
            <v>Costs - Other Operating - Maintenance</v>
          </cell>
          <cell r="D925">
            <v>2011</v>
          </cell>
          <cell r="AH925" t="str">
            <v>Offshore</v>
          </cell>
        </row>
        <row r="926">
          <cell r="B926" t="str">
            <v>Costs - Other Operating - Maintenance</v>
          </cell>
          <cell r="D926">
            <v>2011</v>
          </cell>
          <cell r="AH926" t="str">
            <v>Logística</v>
          </cell>
        </row>
        <row r="927">
          <cell r="B927" t="str">
            <v>Costs - Other Operating - Maintenance</v>
          </cell>
          <cell r="D927">
            <v>2011</v>
          </cell>
          <cell r="AH927" t="str">
            <v>Agenciamento Marítimo</v>
          </cell>
        </row>
        <row r="928">
          <cell r="B928" t="str">
            <v>Costs - Other Operating - Maintenance</v>
          </cell>
          <cell r="D928">
            <v>2011</v>
          </cell>
          <cell r="AH928" t="str">
            <v>Estaleiro</v>
          </cell>
        </row>
        <row r="929">
          <cell r="B929" t="str">
            <v>Costs - Other Operating - Maintenance</v>
          </cell>
          <cell r="D929">
            <v>2011</v>
          </cell>
          <cell r="AH929" t="str">
            <v>Atividades Não-segmentadas</v>
          </cell>
        </row>
        <row r="930">
          <cell r="B930" t="str">
            <v>Costs - Other Operating - Maintenance</v>
          </cell>
          <cell r="D930">
            <v>2011</v>
          </cell>
          <cell r="AH930" t="str">
            <v>Corporativo</v>
          </cell>
        </row>
        <row r="931">
          <cell r="B931" t="str">
            <v>Costs - Other Operating - Maintenance</v>
          </cell>
          <cell r="D931">
            <v>2011</v>
          </cell>
          <cell r="AH931" t="str">
            <v>Atividades Não-segmentadas</v>
          </cell>
        </row>
        <row r="932">
          <cell r="B932" t="str">
            <v>Costs - Other Operating - Other Taxes</v>
          </cell>
          <cell r="D932">
            <v>2011</v>
          </cell>
          <cell r="AH932" t="str">
            <v>Terminais Portuários</v>
          </cell>
        </row>
        <row r="933">
          <cell r="B933" t="str">
            <v>Costs - Other Operating - Other Taxes</v>
          </cell>
          <cell r="D933">
            <v>2011</v>
          </cell>
          <cell r="AH933" t="str">
            <v>Rebocagem</v>
          </cell>
        </row>
        <row r="934">
          <cell r="B934" t="str">
            <v>Costs - Other Operating - Other Taxes</v>
          </cell>
          <cell r="D934">
            <v>2011</v>
          </cell>
          <cell r="AH934" t="str">
            <v>Offshore</v>
          </cell>
        </row>
        <row r="935">
          <cell r="B935" t="str">
            <v>Costs - Other Operating - Other Taxes</v>
          </cell>
          <cell r="D935">
            <v>2011</v>
          </cell>
          <cell r="AH935" t="str">
            <v>Logística</v>
          </cell>
        </row>
        <row r="936">
          <cell r="B936" t="str">
            <v>Costs - Other Operating - Other Taxes</v>
          </cell>
          <cell r="D936">
            <v>2011</v>
          </cell>
          <cell r="AH936" t="str">
            <v>Agenciamento Marítimo</v>
          </cell>
        </row>
        <row r="937">
          <cell r="B937" t="str">
            <v>Costs - Other Operating - Other Taxes</v>
          </cell>
          <cell r="D937">
            <v>2011</v>
          </cell>
          <cell r="AH937" t="str">
            <v>Estaleiro</v>
          </cell>
        </row>
        <row r="938">
          <cell r="B938" t="str">
            <v>Costs - Other Operating - Other Taxes</v>
          </cell>
          <cell r="D938">
            <v>2011</v>
          </cell>
          <cell r="AH938" t="str">
            <v>Atividades Não-segmentadas</v>
          </cell>
        </row>
        <row r="939">
          <cell r="B939" t="str">
            <v>Costs - Other Operating - Other Taxes</v>
          </cell>
          <cell r="D939">
            <v>2011</v>
          </cell>
          <cell r="AH939" t="str">
            <v>Corporativo</v>
          </cell>
        </row>
        <row r="940">
          <cell r="B940" t="str">
            <v>Costs - Other Operating - Other Taxes</v>
          </cell>
          <cell r="D940">
            <v>2011</v>
          </cell>
          <cell r="AH940" t="str">
            <v>Atividades Não-segmentadas</v>
          </cell>
        </row>
        <row r="941">
          <cell r="B941" t="str">
            <v>Costs - Other Operating - Other Expenses - Docking Expenses</v>
          </cell>
          <cell r="D941">
            <v>2011</v>
          </cell>
          <cell r="AH941" t="str">
            <v>Terminais Portuários</v>
          </cell>
        </row>
        <row r="942">
          <cell r="B942" t="str">
            <v>Costs - Other Operating - Other Expenses - Docking Expenses</v>
          </cell>
          <cell r="D942">
            <v>2011</v>
          </cell>
          <cell r="AH942" t="str">
            <v>Rebocagem</v>
          </cell>
        </row>
        <row r="943">
          <cell r="B943" t="str">
            <v>Costs - Other Operating - Other Expenses - Docking Expenses</v>
          </cell>
          <cell r="D943">
            <v>2011</v>
          </cell>
          <cell r="AH943" t="str">
            <v>Offshore</v>
          </cell>
        </row>
        <row r="944">
          <cell r="B944" t="str">
            <v>Costs - Other Operating - Other Expenses - Docking Expenses</v>
          </cell>
          <cell r="D944">
            <v>2011</v>
          </cell>
          <cell r="AH944" t="str">
            <v>Logística</v>
          </cell>
        </row>
        <row r="945">
          <cell r="B945" t="str">
            <v>Costs - Other Operating - Other Expenses - Docking Expenses</v>
          </cell>
          <cell r="D945">
            <v>2011</v>
          </cell>
          <cell r="AH945" t="str">
            <v>Agenciamento Marítimo</v>
          </cell>
        </row>
        <row r="946">
          <cell r="B946" t="str">
            <v>Costs - Other Operating - Other Expenses - Docking Expenses</v>
          </cell>
          <cell r="D946">
            <v>2011</v>
          </cell>
          <cell r="AH946" t="str">
            <v>Estaleiro</v>
          </cell>
        </row>
        <row r="947">
          <cell r="B947" t="str">
            <v>Costs - Other Operating - Other Expenses - Docking Expenses</v>
          </cell>
          <cell r="D947">
            <v>2011</v>
          </cell>
          <cell r="AH947" t="str">
            <v>Atividades Não-segmentadas</v>
          </cell>
        </row>
        <row r="948">
          <cell r="B948" t="str">
            <v>Costs - Other Operating - Other Expenses - Docking Expenses</v>
          </cell>
          <cell r="D948">
            <v>2011</v>
          </cell>
          <cell r="AH948" t="str">
            <v>Corporativo</v>
          </cell>
        </row>
        <row r="949">
          <cell r="B949" t="str">
            <v>Costs - Other Operating - Other Expenses - Docking Expenses</v>
          </cell>
          <cell r="D949">
            <v>2011</v>
          </cell>
          <cell r="AH949" t="str">
            <v>Atividades Não-segmentadas</v>
          </cell>
        </row>
        <row r="950">
          <cell r="B950" t="str">
            <v>Costs - Other Operating - Other Expenses - Audit Fees</v>
          </cell>
          <cell r="D950">
            <v>2011</v>
          </cell>
          <cell r="AH950" t="str">
            <v>Terminais Portuários</v>
          </cell>
        </row>
        <row r="951">
          <cell r="B951" t="str">
            <v>Costs - Other Operating - Other Expenses - Audit Fees</v>
          </cell>
          <cell r="D951">
            <v>2011</v>
          </cell>
          <cell r="AH951" t="str">
            <v>Rebocagem</v>
          </cell>
        </row>
        <row r="952">
          <cell r="B952" t="str">
            <v>Costs - Other Operating - Other Expenses - Audit Fees</v>
          </cell>
          <cell r="D952">
            <v>2011</v>
          </cell>
          <cell r="AH952" t="str">
            <v>Offshore</v>
          </cell>
        </row>
        <row r="953">
          <cell r="B953" t="str">
            <v>Costs - Other Operating - Other Expenses - Audit Fees</v>
          </cell>
          <cell r="D953">
            <v>2011</v>
          </cell>
          <cell r="AH953" t="str">
            <v>Logística</v>
          </cell>
        </row>
        <row r="954">
          <cell r="B954" t="str">
            <v>Costs - Other Operating - Other Expenses - Audit Fees</v>
          </cell>
          <cell r="D954">
            <v>2011</v>
          </cell>
          <cell r="AH954" t="str">
            <v>Agenciamento Marítimo</v>
          </cell>
        </row>
        <row r="955">
          <cell r="B955" t="str">
            <v>Costs - Other Operating - Other Expenses - Audit Fees</v>
          </cell>
          <cell r="D955">
            <v>2011</v>
          </cell>
          <cell r="AH955" t="str">
            <v>Estaleiro</v>
          </cell>
        </row>
        <row r="956">
          <cell r="B956" t="str">
            <v>Costs - Other Operating - Other Expenses - Audit Fees</v>
          </cell>
          <cell r="D956">
            <v>2011</v>
          </cell>
          <cell r="AH956" t="str">
            <v>Atividades Não-segmentadas</v>
          </cell>
        </row>
        <row r="957">
          <cell r="B957" t="str">
            <v>Costs - Other Operating - Other Expenses - Audit Fees</v>
          </cell>
          <cell r="D957">
            <v>2011</v>
          </cell>
          <cell r="AH957" t="str">
            <v>Corporativo</v>
          </cell>
        </row>
        <row r="958">
          <cell r="B958" t="str">
            <v>Costs - Other Operating - Other Expenses - Audit Fees</v>
          </cell>
          <cell r="D958">
            <v>2011</v>
          </cell>
          <cell r="AH958" t="str">
            <v>Atividades Não-segmentadas</v>
          </cell>
        </row>
        <row r="959">
          <cell r="B959" t="str">
            <v>Costs - Other Operating - Other Expenses - Traveling</v>
          </cell>
          <cell r="D959">
            <v>2011</v>
          </cell>
          <cell r="AH959" t="str">
            <v>Terminais Portuários</v>
          </cell>
        </row>
        <row r="960">
          <cell r="B960" t="str">
            <v>Costs - Other Operating - Other Expenses - Traveling</v>
          </cell>
          <cell r="D960">
            <v>2011</v>
          </cell>
          <cell r="AH960" t="str">
            <v>Rebocagem</v>
          </cell>
        </row>
        <row r="961">
          <cell r="B961" t="str">
            <v>Costs - Other Operating - Other Expenses - Traveling</v>
          </cell>
          <cell r="D961">
            <v>2011</v>
          </cell>
          <cell r="AH961" t="str">
            <v>Offshore</v>
          </cell>
        </row>
        <row r="962">
          <cell r="B962" t="str">
            <v>Costs - Other Operating - Other Expenses - Traveling</v>
          </cell>
          <cell r="D962">
            <v>2011</v>
          </cell>
          <cell r="AH962" t="str">
            <v>Logística</v>
          </cell>
        </row>
        <row r="963">
          <cell r="B963" t="str">
            <v>Costs - Other Operating - Other Expenses - Traveling</v>
          </cell>
          <cell r="D963">
            <v>2011</v>
          </cell>
          <cell r="AH963" t="str">
            <v>Agenciamento Marítimo</v>
          </cell>
        </row>
        <row r="964">
          <cell r="B964" t="str">
            <v>Costs - Other Operating - Other Expenses - Traveling</v>
          </cell>
          <cell r="D964">
            <v>2011</v>
          </cell>
          <cell r="AH964" t="str">
            <v>Estaleiro</v>
          </cell>
        </row>
        <row r="965">
          <cell r="B965" t="str">
            <v>Costs - Other Operating - Other Expenses - Traveling</v>
          </cell>
          <cell r="D965">
            <v>2011</v>
          </cell>
          <cell r="AH965" t="str">
            <v>Atividades Não-segmentadas</v>
          </cell>
        </row>
        <row r="966">
          <cell r="B966" t="str">
            <v>Costs - Other Operating - Other Expenses - Traveling</v>
          </cell>
          <cell r="D966">
            <v>2011</v>
          </cell>
          <cell r="AH966" t="str">
            <v>Corporativo</v>
          </cell>
        </row>
        <row r="967">
          <cell r="B967" t="str">
            <v>Costs - Other Operating - Other Expenses - Traveling</v>
          </cell>
          <cell r="D967">
            <v>2011</v>
          </cell>
          <cell r="AH967" t="str">
            <v>Atividades Não-segmentadas</v>
          </cell>
        </row>
        <row r="968">
          <cell r="B968" t="str">
            <v>Costs - Other Operating - Other Expenses - Credit Taxes</v>
          </cell>
          <cell r="D968">
            <v>2011</v>
          </cell>
          <cell r="AH968" t="str">
            <v>Terminais Portuários</v>
          </cell>
        </row>
        <row r="969">
          <cell r="B969" t="str">
            <v>Costs - Other Operating - Other Expenses - Credit Taxes</v>
          </cell>
          <cell r="D969">
            <v>2011</v>
          </cell>
          <cell r="AH969" t="str">
            <v>Rebocagem</v>
          </cell>
        </row>
        <row r="970">
          <cell r="B970" t="str">
            <v>Costs - Other Operating - Other Expenses - Credit Taxes</v>
          </cell>
          <cell r="D970">
            <v>2011</v>
          </cell>
          <cell r="AH970" t="str">
            <v>Offshore</v>
          </cell>
        </row>
        <row r="971">
          <cell r="B971" t="str">
            <v>Costs - Other Operating - Other Expenses - Credit Taxes</v>
          </cell>
          <cell r="D971">
            <v>2011</v>
          </cell>
          <cell r="AH971" t="str">
            <v>Logística</v>
          </cell>
        </row>
        <row r="972">
          <cell r="B972" t="str">
            <v>Costs - Other Operating - Other Expenses - Credit Taxes</v>
          </cell>
          <cell r="D972">
            <v>2011</v>
          </cell>
          <cell r="AH972" t="str">
            <v>Agenciamento Marítimo</v>
          </cell>
        </row>
        <row r="973">
          <cell r="B973" t="str">
            <v>Costs - Other Operating - Other Expenses - Credit Taxes</v>
          </cell>
          <cell r="D973">
            <v>2011</v>
          </cell>
          <cell r="AH973" t="str">
            <v>Estaleiro</v>
          </cell>
        </row>
        <row r="974">
          <cell r="B974" t="str">
            <v>Costs - Other Operating - Other Expenses - Credit Taxes</v>
          </cell>
          <cell r="D974">
            <v>2011</v>
          </cell>
          <cell r="AH974" t="str">
            <v>Atividades Não-segmentadas</v>
          </cell>
        </row>
        <row r="975">
          <cell r="B975" t="str">
            <v>Costs - Other Operating - Other Expenses - Credit Taxes</v>
          </cell>
          <cell r="D975">
            <v>2011</v>
          </cell>
          <cell r="AH975" t="str">
            <v>Corporativo</v>
          </cell>
        </row>
        <row r="976">
          <cell r="B976" t="str">
            <v>Costs - Other Operating - Other Expenses - Credit Taxes</v>
          </cell>
          <cell r="D976">
            <v>2011</v>
          </cell>
          <cell r="AH976" t="str">
            <v>Atividades Não-segmentadas</v>
          </cell>
        </row>
        <row r="977">
          <cell r="B977" t="str">
            <v>Costs - Other Operating - Other Expenses - Using Tariff</v>
          </cell>
          <cell r="D977">
            <v>2011</v>
          </cell>
          <cell r="AH977" t="str">
            <v>Terminais Portuários</v>
          </cell>
        </row>
        <row r="978">
          <cell r="B978" t="str">
            <v>Costs - Other Operating - Other Expenses - Using Tariff</v>
          </cell>
          <cell r="D978">
            <v>2011</v>
          </cell>
          <cell r="AH978" t="str">
            <v>Rebocagem</v>
          </cell>
        </row>
        <row r="979">
          <cell r="B979" t="str">
            <v>Costs - Other Operating - Other Expenses - Using Tariff</v>
          </cell>
          <cell r="D979">
            <v>2011</v>
          </cell>
          <cell r="AH979" t="str">
            <v>Offshore</v>
          </cell>
        </row>
        <row r="980">
          <cell r="B980" t="str">
            <v>Costs - Other Operating - Other Expenses - Using Tariff</v>
          </cell>
          <cell r="D980">
            <v>2011</v>
          </cell>
          <cell r="AH980" t="str">
            <v>Logística</v>
          </cell>
        </row>
        <row r="981">
          <cell r="B981" t="str">
            <v>Costs - Other Operating - Other Expenses - Using Tariff</v>
          </cell>
          <cell r="D981">
            <v>2011</v>
          </cell>
          <cell r="AH981" t="str">
            <v>Agenciamento Marítimo</v>
          </cell>
        </row>
        <row r="982">
          <cell r="B982" t="str">
            <v>Costs - Other Operating - Other Expenses - Using Tariff</v>
          </cell>
          <cell r="D982">
            <v>2011</v>
          </cell>
          <cell r="AH982" t="str">
            <v>Estaleiro</v>
          </cell>
        </row>
        <row r="983">
          <cell r="B983" t="str">
            <v>Costs - Other Operating - Other Expenses - Using Tariff</v>
          </cell>
          <cell r="D983">
            <v>2011</v>
          </cell>
          <cell r="AH983" t="str">
            <v>Atividades Não-segmentadas</v>
          </cell>
        </row>
        <row r="984">
          <cell r="B984" t="str">
            <v>Costs - Other Operating - Other Expenses - Using Tariff</v>
          </cell>
          <cell r="D984">
            <v>2011</v>
          </cell>
          <cell r="AH984" t="str">
            <v>Corporativo</v>
          </cell>
        </row>
        <row r="985">
          <cell r="B985" t="str">
            <v>Costs - Other Operating - Other Expenses - Using Tariff</v>
          </cell>
          <cell r="D985">
            <v>2011</v>
          </cell>
          <cell r="AH985" t="str">
            <v>Atividades Não-segmentadas</v>
          </cell>
        </row>
        <row r="986">
          <cell r="B986" t="str">
            <v>Costs - Other Operating - Other Expenses - Cost on Sale</v>
          </cell>
          <cell r="D986">
            <v>2011</v>
          </cell>
          <cell r="AH986" t="str">
            <v>Terminais Portuários</v>
          </cell>
        </row>
        <row r="987">
          <cell r="B987" t="str">
            <v>Costs - Other Operating - Other Expenses - Cost on Sale</v>
          </cell>
          <cell r="D987">
            <v>2011</v>
          </cell>
          <cell r="AH987" t="str">
            <v>Rebocagem</v>
          </cell>
        </row>
        <row r="988">
          <cell r="B988" t="str">
            <v>Costs - Other Operating - Other Expenses - Cost on Sale</v>
          </cell>
          <cell r="D988">
            <v>2011</v>
          </cell>
          <cell r="AH988" t="str">
            <v>Offshore</v>
          </cell>
        </row>
        <row r="989">
          <cell r="B989" t="str">
            <v>Costs - Other Operating - Other Expenses - Cost on Sale</v>
          </cell>
          <cell r="D989">
            <v>2011</v>
          </cell>
          <cell r="AH989" t="str">
            <v>Logística</v>
          </cell>
        </row>
        <row r="990">
          <cell r="B990" t="str">
            <v>Costs - Other Operating - Other Expenses - Cost on Sale</v>
          </cell>
          <cell r="D990">
            <v>2011</v>
          </cell>
          <cell r="AH990" t="str">
            <v>Agenciamento Marítimo</v>
          </cell>
        </row>
        <row r="991">
          <cell r="B991" t="str">
            <v>Costs - Other Operating - Other Expenses - Cost on Sale</v>
          </cell>
          <cell r="D991">
            <v>2011</v>
          </cell>
          <cell r="AH991" t="str">
            <v>Estaleiro</v>
          </cell>
        </row>
        <row r="992">
          <cell r="B992" t="str">
            <v>Costs - Other Operating - Other Expenses - Cost on Sale</v>
          </cell>
          <cell r="D992">
            <v>2011</v>
          </cell>
          <cell r="AH992" t="str">
            <v>Atividades Não-segmentadas</v>
          </cell>
        </row>
        <row r="993">
          <cell r="B993" t="str">
            <v>Costs - Other Operating - Other Expenses - Cost on Sale</v>
          </cell>
          <cell r="D993">
            <v>2011</v>
          </cell>
          <cell r="AH993" t="str">
            <v>Corporativo</v>
          </cell>
        </row>
        <row r="994">
          <cell r="B994" t="str">
            <v>Costs - Other Operating - Other Expenses - Cost on Sale</v>
          </cell>
          <cell r="D994">
            <v>2011</v>
          </cell>
          <cell r="AH994" t="str">
            <v>Atividades Não-segmentadas</v>
          </cell>
        </row>
        <row r="995">
          <cell r="B995" t="str">
            <v>Costs - Other Operating - Other Expenses - Others Costs and Expenses</v>
          </cell>
          <cell r="D995">
            <v>2011</v>
          </cell>
          <cell r="AH995" t="str">
            <v>Terminais Portuários</v>
          </cell>
        </row>
        <row r="996">
          <cell r="B996" t="str">
            <v>Costs - Other Operating - Other Expenses - Others Costs and Expenses</v>
          </cell>
          <cell r="D996">
            <v>2011</v>
          </cell>
          <cell r="AH996" t="str">
            <v>Rebocagem</v>
          </cell>
        </row>
        <row r="997">
          <cell r="B997" t="str">
            <v>Costs - Other Operating - Other Expenses - Others Costs and Expenses</v>
          </cell>
          <cell r="D997">
            <v>2011</v>
          </cell>
          <cell r="AH997" t="str">
            <v>Offshore</v>
          </cell>
        </row>
        <row r="998">
          <cell r="B998" t="str">
            <v>Costs - Other Operating - Other Expenses - Others Costs and Expenses</v>
          </cell>
          <cell r="D998">
            <v>2011</v>
          </cell>
          <cell r="AH998" t="str">
            <v>Logística</v>
          </cell>
        </row>
        <row r="999">
          <cell r="B999" t="str">
            <v>Costs - Other Operating - Other Expenses - Others Costs and Expenses</v>
          </cell>
          <cell r="D999">
            <v>2011</v>
          </cell>
          <cell r="AH999" t="str">
            <v>Agenciamento Marítimo</v>
          </cell>
        </row>
        <row r="1000">
          <cell r="B1000" t="str">
            <v>Costs - Other Operating - Other Expenses - Others Costs and Expenses</v>
          </cell>
          <cell r="D1000">
            <v>2011</v>
          </cell>
          <cell r="AH1000" t="str">
            <v>Estaleiro</v>
          </cell>
        </row>
        <row r="1001">
          <cell r="B1001" t="str">
            <v>Costs - Other Operating - Other Expenses - Others Costs and Expenses</v>
          </cell>
          <cell r="D1001">
            <v>2011</v>
          </cell>
          <cell r="AH1001" t="str">
            <v>Atividades Não-segmentadas</v>
          </cell>
        </row>
        <row r="1002">
          <cell r="B1002" t="str">
            <v>Costs - Other Operating - Other Expenses - Others Costs and Expenses</v>
          </cell>
          <cell r="D1002">
            <v>2011</v>
          </cell>
          <cell r="AH1002" t="str">
            <v>Corporativo</v>
          </cell>
        </row>
        <row r="1003">
          <cell r="B1003" t="str">
            <v>Costs - Other Operating - Other Expenses - Others Costs and Expenses</v>
          </cell>
          <cell r="D1003">
            <v>2011</v>
          </cell>
          <cell r="AH1003" t="str">
            <v>Atividades Não-segmentadas</v>
          </cell>
        </row>
        <row r="1004">
          <cell r="B1004" t="str">
            <v>Costs - Other Operating - Other Expenses - Damages</v>
          </cell>
          <cell r="D1004">
            <v>2011</v>
          </cell>
          <cell r="AH1004" t="str">
            <v>Terminais Portuários</v>
          </cell>
        </row>
        <row r="1005">
          <cell r="B1005" t="str">
            <v>Costs - Other Operating - Other Expenses - Damages</v>
          </cell>
          <cell r="D1005">
            <v>2011</v>
          </cell>
          <cell r="AH1005" t="str">
            <v>Rebocagem</v>
          </cell>
        </row>
        <row r="1006">
          <cell r="B1006" t="str">
            <v>Costs - Other Operating - Other Expenses - Damages</v>
          </cell>
          <cell r="D1006">
            <v>2011</v>
          </cell>
          <cell r="AH1006" t="str">
            <v>Offshore</v>
          </cell>
        </row>
        <row r="1007">
          <cell r="B1007" t="str">
            <v>Costs - Other Operating - Other Expenses - Damages</v>
          </cell>
          <cell r="D1007">
            <v>2011</v>
          </cell>
          <cell r="AH1007" t="str">
            <v>Logística</v>
          </cell>
        </row>
        <row r="1008">
          <cell r="B1008" t="str">
            <v>Costs - Other Operating - Other Expenses - Damages</v>
          </cell>
          <cell r="D1008">
            <v>2011</v>
          </cell>
          <cell r="AH1008" t="str">
            <v>Agenciamento Marítimo</v>
          </cell>
        </row>
        <row r="1009">
          <cell r="B1009" t="str">
            <v>Costs - Other Operating - Other Expenses - Damages</v>
          </cell>
          <cell r="D1009">
            <v>2011</v>
          </cell>
          <cell r="AH1009" t="str">
            <v>Estaleiro</v>
          </cell>
        </row>
        <row r="1010">
          <cell r="B1010" t="str">
            <v>Costs - Other Operating - Other Expenses - Damages</v>
          </cell>
          <cell r="D1010">
            <v>2011</v>
          </cell>
          <cell r="AH1010" t="str">
            <v>Atividades Não-segmentadas</v>
          </cell>
        </row>
        <row r="1011">
          <cell r="B1011" t="str">
            <v>Costs - Other Operating - Other Expenses - Damages</v>
          </cell>
          <cell r="D1011">
            <v>2011</v>
          </cell>
          <cell r="AH1011" t="str">
            <v>Corporativo</v>
          </cell>
        </row>
        <row r="1012">
          <cell r="B1012" t="str">
            <v>Costs - Other Operating - Other Expenses - Damages</v>
          </cell>
          <cell r="D1012">
            <v>2011</v>
          </cell>
          <cell r="AH1012" t="str">
            <v>Atividades Não-segmentadas</v>
          </cell>
        </row>
        <row r="1013">
          <cell r="B1013" t="str">
            <v>Costs - Other Operating - Other Expenses - Bad Debts</v>
          </cell>
          <cell r="D1013">
            <v>2011</v>
          </cell>
          <cell r="AH1013" t="str">
            <v>Terminais Portuários</v>
          </cell>
        </row>
        <row r="1014">
          <cell r="B1014" t="str">
            <v>Costs - Other Operating - Other Expenses - Bad Debts</v>
          </cell>
          <cell r="D1014">
            <v>2011</v>
          </cell>
          <cell r="AH1014" t="str">
            <v>Rebocagem</v>
          </cell>
        </row>
        <row r="1015">
          <cell r="B1015" t="str">
            <v>Costs - Other Operating - Other Expenses - Bad Debts</v>
          </cell>
          <cell r="D1015">
            <v>2011</v>
          </cell>
          <cell r="AH1015" t="str">
            <v>Offshore</v>
          </cell>
        </row>
        <row r="1016">
          <cell r="B1016" t="str">
            <v>Costs - Other Operating - Other Expenses - Bad Debts</v>
          </cell>
          <cell r="D1016">
            <v>2011</v>
          </cell>
          <cell r="AH1016" t="str">
            <v>Logística</v>
          </cell>
        </row>
        <row r="1017">
          <cell r="B1017" t="str">
            <v>Costs - Other Operating - Other Expenses - Bad Debts</v>
          </cell>
          <cell r="D1017">
            <v>2011</v>
          </cell>
          <cell r="AH1017" t="str">
            <v>Agenciamento Marítimo</v>
          </cell>
        </row>
        <row r="1018">
          <cell r="B1018" t="str">
            <v>Costs - Other Operating - Other Expenses - Bad Debts</v>
          </cell>
          <cell r="D1018">
            <v>2011</v>
          </cell>
          <cell r="AH1018" t="str">
            <v>Estaleiro</v>
          </cell>
        </row>
        <row r="1019">
          <cell r="B1019" t="str">
            <v>Costs - Other Operating - Other Expenses - Bad Debts</v>
          </cell>
          <cell r="D1019">
            <v>2011</v>
          </cell>
          <cell r="AH1019" t="str">
            <v>Atividades Não-segmentadas</v>
          </cell>
        </row>
        <row r="1020">
          <cell r="B1020" t="str">
            <v>Costs - Other Operating - Other Expenses - Bad Debts</v>
          </cell>
          <cell r="D1020">
            <v>2011</v>
          </cell>
          <cell r="AH1020" t="str">
            <v>Corporativo</v>
          </cell>
        </row>
        <row r="1021">
          <cell r="B1021" t="str">
            <v>Costs - Other Operating - Other Expenses - Bad Debts</v>
          </cell>
          <cell r="D1021">
            <v>2011</v>
          </cell>
          <cell r="AH1021" t="str">
            <v>Atividades Não-segmentadas</v>
          </cell>
        </row>
        <row r="1022">
          <cell r="B1022" t="str">
            <v>Costs - Other Operating - Other Expenses - Bad Debts Recovered</v>
          </cell>
          <cell r="D1022">
            <v>2011</v>
          </cell>
          <cell r="AH1022" t="str">
            <v>Terminais Portuários</v>
          </cell>
        </row>
        <row r="1023">
          <cell r="B1023" t="str">
            <v>Costs - Other Operating - Other Expenses - Bad Debts Recovered</v>
          </cell>
          <cell r="D1023">
            <v>2011</v>
          </cell>
          <cell r="AH1023" t="str">
            <v>Rebocagem</v>
          </cell>
        </row>
        <row r="1024">
          <cell r="B1024" t="str">
            <v>Costs - Other Operating - Other Expenses - Bad Debts Recovered</v>
          </cell>
          <cell r="D1024">
            <v>2011</v>
          </cell>
          <cell r="AH1024" t="str">
            <v>Offshore</v>
          </cell>
        </row>
        <row r="1025">
          <cell r="B1025" t="str">
            <v>Costs - Other Operating - Other Expenses - Bad Debts Recovered</v>
          </cell>
          <cell r="D1025">
            <v>2011</v>
          </cell>
          <cell r="AH1025" t="str">
            <v>Logística</v>
          </cell>
        </row>
        <row r="1026">
          <cell r="B1026" t="str">
            <v>Costs - Other Operating - Other Expenses - Bad Debts Recovered</v>
          </cell>
          <cell r="D1026">
            <v>2011</v>
          </cell>
          <cell r="AH1026" t="str">
            <v>Agenciamento Marítimo</v>
          </cell>
        </row>
        <row r="1027">
          <cell r="B1027" t="str">
            <v>Costs - Other Operating - Other Expenses - Bad Debts Recovered</v>
          </cell>
          <cell r="D1027">
            <v>2011</v>
          </cell>
          <cell r="AH1027" t="str">
            <v>Estaleiro</v>
          </cell>
        </row>
        <row r="1028">
          <cell r="B1028" t="str">
            <v>Costs - Other Operating - Other Expenses - Bad Debts Recovered</v>
          </cell>
          <cell r="D1028">
            <v>2011</v>
          </cell>
          <cell r="AH1028" t="str">
            <v>Atividades Não-segmentadas</v>
          </cell>
        </row>
        <row r="1029">
          <cell r="B1029" t="str">
            <v>Costs - Other Operating - Other Expenses - Bad Debts Recovered</v>
          </cell>
          <cell r="D1029">
            <v>2011</v>
          </cell>
          <cell r="AH1029" t="str">
            <v>Corporativo</v>
          </cell>
        </row>
        <row r="1030">
          <cell r="B1030" t="str">
            <v>Costs - Other Operating - Other Expenses - Bad Debts Recovered</v>
          </cell>
          <cell r="D1030">
            <v>2011</v>
          </cell>
          <cell r="AH1030" t="str">
            <v>Atividades Não-segmentadas</v>
          </cell>
        </row>
        <row r="1031">
          <cell r="B1031" t="str">
            <v>Costs - Other Operating - Other Expenses - Reversal of Provision for Loss</v>
          </cell>
          <cell r="D1031">
            <v>2011</v>
          </cell>
          <cell r="AH1031" t="str">
            <v>Terminais Portuários</v>
          </cell>
        </row>
        <row r="1032">
          <cell r="B1032" t="str">
            <v>Costs - Other Operating - Other Expenses - Reversal of Provision for Loss</v>
          </cell>
          <cell r="D1032">
            <v>2011</v>
          </cell>
          <cell r="AH1032" t="str">
            <v>Rebocagem</v>
          </cell>
        </row>
        <row r="1033">
          <cell r="B1033" t="str">
            <v>Costs - Other Operating - Other Expenses - Reversal of Provision for Loss</v>
          </cell>
          <cell r="D1033">
            <v>2011</v>
          </cell>
          <cell r="AH1033" t="str">
            <v>Offshore</v>
          </cell>
        </row>
        <row r="1034">
          <cell r="B1034" t="str">
            <v>Costs - Other Operating - Other Expenses - Reversal of Provision for Loss</v>
          </cell>
          <cell r="D1034">
            <v>2011</v>
          </cell>
          <cell r="AH1034" t="str">
            <v>Logística</v>
          </cell>
        </row>
        <row r="1035">
          <cell r="B1035" t="str">
            <v>Costs - Other Operating - Other Expenses - Reversal of Provision for Loss</v>
          </cell>
          <cell r="D1035">
            <v>2011</v>
          </cell>
          <cell r="AH1035" t="str">
            <v>Agenciamento Marítimo</v>
          </cell>
        </row>
        <row r="1036">
          <cell r="B1036" t="str">
            <v>Costs - Other Operating - Other Expenses - Reversal of Provision for Loss</v>
          </cell>
          <cell r="D1036">
            <v>2011</v>
          </cell>
          <cell r="AH1036" t="str">
            <v>Estaleiro</v>
          </cell>
        </row>
        <row r="1037">
          <cell r="B1037" t="str">
            <v>Costs - Other Operating - Other Expenses - Reversal of Provision for Loss</v>
          </cell>
          <cell r="D1037">
            <v>2011</v>
          </cell>
          <cell r="AH1037" t="str">
            <v>Atividades Não-segmentadas</v>
          </cell>
        </row>
        <row r="1038">
          <cell r="B1038" t="str">
            <v>Costs - Other Operating - Other Expenses - Reversal of Provision for Loss</v>
          </cell>
          <cell r="D1038">
            <v>2011</v>
          </cell>
          <cell r="AH1038" t="str">
            <v>Corporativo</v>
          </cell>
        </row>
        <row r="1039">
          <cell r="B1039" t="str">
            <v>Costs - Other Operating - Other Expenses - Reversal of Provision for Loss</v>
          </cell>
          <cell r="D1039">
            <v>2011</v>
          </cell>
          <cell r="AH1039" t="str">
            <v>Atividades Não-segmentadas</v>
          </cell>
        </row>
        <row r="1040">
          <cell r="B1040" t="str">
            <v>Costs - Other Operating - Other Expenses - Others non operational costs/revenues</v>
          </cell>
          <cell r="D1040">
            <v>2011</v>
          </cell>
          <cell r="AH1040" t="str">
            <v>Terminais Portuários</v>
          </cell>
        </row>
        <row r="1041">
          <cell r="B1041" t="str">
            <v>Costs - Other Operating - Other Expenses - Others non operational costs/revenues</v>
          </cell>
          <cell r="D1041">
            <v>2011</v>
          </cell>
          <cell r="AH1041" t="str">
            <v>Rebocagem</v>
          </cell>
        </row>
        <row r="1042">
          <cell r="B1042" t="str">
            <v>Costs - Other Operating - Other Expenses - Others non operational costs/revenues</v>
          </cell>
          <cell r="D1042">
            <v>2011</v>
          </cell>
          <cell r="AH1042" t="str">
            <v>Offshore</v>
          </cell>
        </row>
        <row r="1043">
          <cell r="B1043" t="str">
            <v>Costs - Other Operating - Other Expenses - Others non operational costs/revenues</v>
          </cell>
          <cell r="D1043">
            <v>2011</v>
          </cell>
          <cell r="AH1043" t="str">
            <v>Logística</v>
          </cell>
        </row>
        <row r="1044">
          <cell r="B1044" t="str">
            <v>Costs - Other Operating - Other Expenses - Others non operational costs/revenues</v>
          </cell>
          <cell r="D1044">
            <v>2011</v>
          </cell>
          <cell r="AH1044" t="str">
            <v>Agenciamento Marítimo</v>
          </cell>
        </row>
        <row r="1045">
          <cell r="B1045" t="str">
            <v>Costs - Other Operating - Other Expenses - Others non operational costs/revenues</v>
          </cell>
          <cell r="D1045">
            <v>2011</v>
          </cell>
          <cell r="AH1045" t="str">
            <v>Estaleiro</v>
          </cell>
        </row>
        <row r="1046">
          <cell r="B1046" t="str">
            <v>Costs - Other Operating - Other Expenses - Others non operational costs/revenues</v>
          </cell>
          <cell r="D1046">
            <v>2011</v>
          </cell>
          <cell r="AH1046" t="str">
            <v>Atividades Não-segmentadas</v>
          </cell>
        </row>
        <row r="1047">
          <cell r="B1047" t="str">
            <v>Costs - Other Operating - Other Expenses - Others non operational costs/revenues</v>
          </cell>
          <cell r="D1047">
            <v>2011</v>
          </cell>
          <cell r="AH1047" t="str">
            <v>Corporativo</v>
          </cell>
        </row>
        <row r="1048">
          <cell r="B1048" t="str">
            <v>Costs - Other Operating - Other Expenses - Others non operational costs/revenues</v>
          </cell>
          <cell r="D1048">
            <v>2011</v>
          </cell>
          <cell r="AH1048" t="str">
            <v>Atividades Não-segmentadas</v>
          </cell>
        </row>
        <row r="1049">
          <cell r="B1049" t="str">
            <v>IS - Receita Bruta</v>
          </cell>
          <cell r="D1049">
            <v>2011</v>
          </cell>
          <cell r="AH1049" t="str">
            <v>Terminais Portuários</v>
          </cell>
        </row>
        <row r="1050">
          <cell r="B1050" t="str">
            <v>IS - Receita Bruta</v>
          </cell>
          <cell r="D1050">
            <v>2011</v>
          </cell>
          <cell r="AH1050" t="str">
            <v>Rebocagem</v>
          </cell>
        </row>
        <row r="1051">
          <cell r="B1051" t="str">
            <v>IS - Receita Bruta</v>
          </cell>
          <cell r="D1051">
            <v>2011</v>
          </cell>
          <cell r="AH1051" t="str">
            <v>Offshore</v>
          </cell>
        </row>
        <row r="1052">
          <cell r="B1052" t="str">
            <v>IS - Receita Bruta</v>
          </cell>
          <cell r="D1052">
            <v>2011</v>
          </cell>
          <cell r="AH1052" t="str">
            <v>Logística</v>
          </cell>
        </row>
        <row r="1053">
          <cell r="B1053" t="str">
            <v>IS - Receita Bruta</v>
          </cell>
          <cell r="D1053">
            <v>2011</v>
          </cell>
          <cell r="AH1053" t="str">
            <v>Agenciamento Marítimo</v>
          </cell>
        </row>
        <row r="1054">
          <cell r="B1054" t="str">
            <v>IS - Receita Bruta</v>
          </cell>
          <cell r="D1054">
            <v>2011</v>
          </cell>
          <cell r="AH1054" t="str">
            <v>Estaleiro</v>
          </cell>
        </row>
        <row r="1055">
          <cell r="B1055" t="str">
            <v>IS - Receita Bruta</v>
          </cell>
          <cell r="D1055">
            <v>2011</v>
          </cell>
          <cell r="AH1055" t="str">
            <v>Atividades Não-segmentadas</v>
          </cell>
        </row>
        <row r="1056">
          <cell r="B1056" t="str">
            <v>IS - Receita Bruta</v>
          </cell>
          <cell r="D1056">
            <v>2011</v>
          </cell>
          <cell r="AH1056" t="str">
            <v>Corporativo</v>
          </cell>
        </row>
        <row r="1057">
          <cell r="B1057" t="str">
            <v>IS - Receita Bruta</v>
          </cell>
          <cell r="D1057">
            <v>2011</v>
          </cell>
          <cell r="AH1057" t="str">
            <v>Atividades Não-segmentadas</v>
          </cell>
        </row>
        <row r="1058">
          <cell r="B1058" t="str">
            <v>IS - Income Tax Expense - Current Taxes</v>
          </cell>
          <cell r="D1058">
            <v>2011</v>
          </cell>
          <cell r="AH1058" t="str">
            <v>WSL</v>
          </cell>
        </row>
        <row r="1059">
          <cell r="B1059" t="str">
            <v>IS - Income Tax Expense - Deffered Taxes</v>
          </cell>
          <cell r="D1059">
            <v>2011</v>
          </cell>
          <cell r="AH1059" t="str">
            <v>WSL</v>
          </cell>
        </row>
        <row r="1060">
          <cell r="B1060" t="str">
            <v>Costs - Other Operating - Rent of Tugs</v>
          </cell>
          <cell r="D1060">
            <v>2011</v>
          </cell>
          <cell r="AH1060" t="str">
            <v>Terminais Portuários</v>
          </cell>
        </row>
        <row r="1061">
          <cell r="B1061" t="str">
            <v>Costs - Other Operating - Rent of Tugs</v>
          </cell>
          <cell r="D1061">
            <v>2011</v>
          </cell>
          <cell r="AH1061" t="str">
            <v>Rebocagem</v>
          </cell>
        </row>
        <row r="1062">
          <cell r="B1062" t="str">
            <v>Costs - Other Operating - Rent of Tugs</v>
          </cell>
          <cell r="D1062">
            <v>2011</v>
          </cell>
          <cell r="AH1062" t="str">
            <v>Offshore</v>
          </cell>
        </row>
        <row r="1063">
          <cell r="B1063" t="str">
            <v>Costs - Other Operating - Rent of Tugs</v>
          </cell>
          <cell r="D1063">
            <v>2011</v>
          </cell>
          <cell r="AH1063" t="str">
            <v>Logística</v>
          </cell>
        </row>
        <row r="1064">
          <cell r="B1064" t="str">
            <v>Costs - Other Operating - Rent of Tugs</v>
          </cell>
          <cell r="D1064">
            <v>2011</v>
          </cell>
          <cell r="AH1064" t="str">
            <v>Agenciamento Marítimo</v>
          </cell>
        </row>
        <row r="1065">
          <cell r="B1065" t="str">
            <v>Costs - Other Operating - Rent of Tugs</v>
          </cell>
          <cell r="D1065">
            <v>2011</v>
          </cell>
          <cell r="AH1065" t="str">
            <v>Estaleiro</v>
          </cell>
        </row>
        <row r="1066">
          <cell r="B1066" t="str">
            <v>Costs - Other Operating - Rent of Tugs</v>
          </cell>
          <cell r="D1066">
            <v>2011</v>
          </cell>
          <cell r="AH1066" t="str">
            <v>Atividades Não-segmentadas</v>
          </cell>
        </row>
        <row r="1067">
          <cell r="B1067" t="str">
            <v>Costs - Other Operating - Rent of Tugs</v>
          </cell>
          <cell r="D1067">
            <v>2011</v>
          </cell>
          <cell r="AH1067" t="str">
            <v>Corporativo</v>
          </cell>
        </row>
        <row r="1068">
          <cell r="B1068" t="str">
            <v>Costs - Other Operating - Rent of Tugs</v>
          </cell>
          <cell r="D1068">
            <v>2011</v>
          </cell>
          <cell r="AH1068" t="str">
            <v>Atividades Não-segmentadas</v>
          </cell>
        </row>
        <row r="1069">
          <cell r="B1069" t="str">
            <v>IS - Profit -Profit on Disposal - Property, Plant and Equipment</v>
          </cell>
          <cell r="D1069">
            <v>2011</v>
          </cell>
          <cell r="AH1069" t="str">
            <v>Terminais Portuários</v>
          </cell>
        </row>
        <row r="1070">
          <cell r="B1070" t="str">
            <v>IS - Profit -Profit on Disposal - Property, Plant and Equipment</v>
          </cell>
          <cell r="D1070">
            <v>2011</v>
          </cell>
          <cell r="AH1070" t="str">
            <v>Rebocagem</v>
          </cell>
        </row>
        <row r="1071">
          <cell r="B1071" t="str">
            <v>IS - Profit -Profit on Disposal - Property, Plant and Equipment</v>
          </cell>
          <cell r="D1071">
            <v>2011</v>
          </cell>
          <cell r="AH1071" t="str">
            <v>Offshore</v>
          </cell>
        </row>
        <row r="1072">
          <cell r="B1072" t="str">
            <v>IS - Profit -Profit on Disposal - Property, Plant and Equipment</v>
          </cell>
          <cell r="D1072">
            <v>2011</v>
          </cell>
          <cell r="AH1072" t="str">
            <v>Logística</v>
          </cell>
        </row>
        <row r="1073">
          <cell r="B1073" t="str">
            <v>IS - Profit -Profit on Disposal - Property, Plant and Equipment</v>
          </cell>
          <cell r="D1073">
            <v>2011</v>
          </cell>
          <cell r="AH1073" t="str">
            <v>Agenciamento Marítimo</v>
          </cell>
        </row>
        <row r="1074">
          <cell r="B1074" t="str">
            <v>IS - Profit -Profit on Disposal - Property, Plant and Equipment</v>
          </cell>
          <cell r="D1074">
            <v>2011</v>
          </cell>
          <cell r="AH1074" t="str">
            <v>Estaleiro</v>
          </cell>
        </row>
        <row r="1075">
          <cell r="B1075" t="str">
            <v>IS - Profit -Profit on Disposal - Property, Plant and Equipment</v>
          </cell>
          <cell r="D1075">
            <v>2011</v>
          </cell>
          <cell r="AH1075" t="str">
            <v>Atividades Não-segmentadas</v>
          </cell>
        </row>
        <row r="1076">
          <cell r="B1076" t="str">
            <v>IS - Profit -Profit on Disposal - Property, Plant and Equipment</v>
          </cell>
          <cell r="D1076">
            <v>2011</v>
          </cell>
          <cell r="AH1076" t="str">
            <v>Corporativo</v>
          </cell>
        </row>
        <row r="1077">
          <cell r="B1077" t="str">
            <v>IS - Profit -Profit on Disposal - Property, Plant and Equipment</v>
          </cell>
          <cell r="D1077">
            <v>2011</v>
          </cell>
          <cell r="AH1077" t="str">
            <v>Atividades Não-segmentadas</v>
          </cell>
        </row>
        <row r="1078">
          <cell r="B1078" t="str">
            <v>IS - Lucro Líquido</v>
          </cell>
          <cell r="D1078">
            <v>2011</v>
          </cell>
          <cell r="AH1078" t="str">
            <v>Terminais Portuários</v>
          </cell>
        </row>
        <row r="1079">
          <cell r="B1079" t="str">
            <v>IS - Lucro Líquido</v>
          </cell>
          <cell r="D1079">
            <v>2011</v>
          </cell>
          <cell r="AH1079" t="str">
            <v>Rebocagem</v>
          </cell>
        </row>
        <row r="1080">
          <cell r="B1080" t="str">
            <v>IS - Lucro Líquido</v>
          </cell>
          <cell r="D1080">
            <v>2011</v>
          </cell>
          <cell r="AH1080" t="str">
            <v>Offshore</v>
          </cell>
        </row>
        <row r="1081">
          <cell r="B1081" t="str">
            <v>IS - Lucro Líquido</v>
          </cell>
          <cell r="D1081">
            <v>2011</v>
          </cell>
          <cell r="AH1081" t="str">
            <v>Logística</v>
          </cell>
        </row>
        <row r="1082">
          <cell r="B1082" t="str">
            <v>IS - Lucro Líquido</v>
          </cell>
          <cell r="D1082">
            <v>2011</v>
          </cell>
          <cell r="AH1082" t="str">
            <v>Agenciamento Marítimo</v>
          </cell>
        </row>
        <row r="1083">
          <cell r="B1083" t="str">
            <v>IS - Lucro Líquido</v>
          </cell>
          <cell r="D1083">
            <v>2011</v>
          </cell>
          <cell r="AH1083" t="str">
            <v>Estaleiro</v>
          </cell>
        </row>
        <row r="1084">
          <cell r="B1084" t="str">
            <v>IS - Lucro Líquido</v>
          </cell>
          <cell r="D1084">
            <v>2011</v>
          </cell>
          <cell r="AH1084" t="str">
            <v>Atividades Não-segmentadas</v>
          </cell>
        </row>
        <row r="1085">
          <cell r="B1085" t="str">
            <v>IS - Lucro Líquido</v>
          </cell>
          <cell r="D1085">
            <v>2011</v>
          </cell>
          <cell r="AH1085" t="str">
            <v>Corporativo</v>
          </cell>
        </row>
        <row r="1086">
          <cell r="B1086" t="str">
            <v>IS - Lucro Líquido</v>
          </cell>
          <cell r="D1086">
            <v>2011</v>
          </cell>
          <cell r="AH1086" t="str">
            <v>Atividades Não-segmentadas</v>
          </cell>
        </row>
        <row r="1087">
          <cell r="B1087" t="str">
            <v>IS - Resultado Operacional</v>
          </cell>
          <cell r="D1087">
            <v>2011</v>
          </cell>
          <cell r="AH1087" t="str">
            <v>Terminais Portuários</v>
          </cell>
        </row>
        <row r="1088">
          <cell r="B1088" t="str">
            <v>IS - Resultado Operacional</v>
          </cell>
          <cell r="D1088">
            <v>2011</v>
          </cell>
          <cell r="AH1088" t="str">
            <v>Rebocagem</v>
          </cell>
        </row>
        <row r="1089">
          <cell r="B1089" t="str">
            <v>IS - Resultado Operacional</v>
          </cell>
          <cell r="D1089">
            <v>2011</v>
          </cell>
          <cell r="AH1089" t="str">
            <v>Offshore</v>
          </cell>
        </row>
        <row r="1090">
          <cell r="B1090" t="str">
            <v>IS - Resultado Operacional</v>
          </cell>
          <cell r="D1090">
            <v>2011</v>
          </cell>
          <cell r="AH1090" t="str">
            <v>Logística</v>
          </cell>
        </row>
        <row r="1091">
          <cell r="B1091" t="str">
            <v>IS - Resultado Operacional</v>
          </cell>
          <cell r="D1091">
            <v>2011</v>
          </cell>
          <cell r="AH1091" t="str">
            <v>Agenciamento Marítimo</v>
          </cell>
        </row>
        <row r="1092">
          <cell r="B1092" t="str">
            <v>IS - Resultado Operacional</v>
          </cell>
          <cell r="D1092">
            <v>2011</v>
          </cell>
          <cell r="AH1092" t="str">
            <v>Estaleiro</v>
          </cell>
        </row>
        <row r="1093">
          <cell r="B1093" t="str">
            <v>IS - Resultado Operacional</v>
          </cell>
          <cell r="D1093">
            <v>2011</v>
          </cell>
          <cell r="AH1093" t="str">
            <v>Atividades Não-segmentadas</v>
          </cell>
        </row>
        <row r="1094">
          <cell r="B1094" t="str">
            <v>IS - Resultado Operacional</v>
          </cell>
          <cell r="D1094">
            <v>2011</v>
          </cell>
          <cell r="AH1094" t="str">
            <v>Corporativo</v>
          </cell>
        </row>
        <row r="1095">
          <cell r="B1095" t="str">
            <v>IS - Resultado Operacional</v>
          </cell>
          <cell r="D1095">
            <v>2011</v>
          </cell>
          <cell r="AH1095" t="str">
            <v>Atividades Não-segmentadas</v>
          </cell>
        </row>
        <row r="1096">
          <cell r="B1096" t="str">
            <v>IS - Financial Expenses</v>
          </cell>
          <cell r="D1096">
            <v>2011</v>
          </cell>
          <cell r="AH1096" t="str">
            <v>Terminais Portuários</v>
          </cell>
        </row>
        <row r="1097">
          <cell r="B1097" t="str">
            <v>IS - Financial Expenses</v>
          </cell>
          <cell r="D1097">
            <v>2011</v>
          </cell>
          <cell r="AH1097" t="str">
            <v>Rebocagem</v>
          </cell>
        </row>
        <row r="1098">
          <cell r="B1098" t="str">
            <v>IS - Financial Expenses</v>
          </cell>
          <cell r="D1098">
            <v>2011</v>
          </cell>
          <cell r="AH1098" t="str">
            <v>Offshore</v>
          </cell>
        </row>
        <row r="1099">
          <cell r="B1099" t="str">
            <v>IS - Financial Expenses</v>
          </cell>
          <cell r="D1099">
            <v>2011</v>
          </cell>
          <cell r="AH1099" t="str">
            <v>Logística</v>
          </cell>
        </row>
        <row r="1100">
          <cell r="B1100" t="str">
            <v>IS - Financial Expenses</v>
          </cell>
          <cell r="D1100">
            <v>2011</v>
          </cell>
          <cell r="AH1100" t="str">
            <v>Agenciamento Marítimo</v>
          </cell>
        </row>
        <row r="1101">
          <cell r="B1101" t="str">
            <v>IS - Financial Expenses</v>
          </cell>
          <cell r="D1101">
            <v>2011</v>
          </cell>
          <cell r="AH1101" t="str">
            <v>Estaleiro</v>
          </cell>
        </row>
        <row r="1102">
          <cell r="B1102" t="str">
            <v>IS - Financial Expenses</v>
          </cell>
          <cell r="D1102">
            <v>2011</v>
          </cell>
          <cell r="AH1102" t="str">
            <v>Atividades Não-segmentadas</v>
          </cell>
        </row>
        <row r="1103">
          <cell r="B1103" t="str">
            <v>IS - Financial Expenses</v>
          </cell>
          <cell r="D1103">
            <v>2011</v>
          </cell>
          <cell r="AH1103" t="str">
            <v>Corporativo</v>
          </cell>
        </row>
        <row r="1104">
          <cell r="B1104" t="str">
            <v>IS - Financial Expenses</v>
          </cell>
          <cell r="D1104">
            <v>2011</v>
          </cell>
          <cell r="AH1104" t="str">
            <v>Atividades Não-segmentadas</v>
          </cell>
        </row>
        <row r="1105">
          <cell r="B1105" t="str">
            <v>IS - Financial Revenues</v>
          </cell>
          <cell r="D1105">
            <v>2011</v>
          </cell>
          <cell r="AH1105" t="str">
            <v>WSL</v>
          </cell>
        </row>
        <row r="1106">
          <cell r="B1106" t="str">
            <v>IS - Profit - Equity holders of parent</v>
          </cell>
          <cell r="D1106">
            <v>2011</v>
          </cell>
          <cell r="AH1106" t="str">
            <v>WSL</v>
          </cell>
        </row>
        <row r="1107">
          <cell r="B1107" t="str">
            <v>IS - Profit - Minority interests</v>
          </cell>
          <cell r="D1107">
            <v>2011</v>
          </cell>
          <cell r="AH1107" t="str">
            <v>WSL</v>
          </cell>
        </row>
        <row r="1108">
          <cell r="B1108" t="str">
            <v>IS - Result on Disposal of Investments</v>
          </cell>
          <cell r="D1108">
            <v>2011</v>
          </cell>
          <cell r="AH1108" t="str">
            <v>WSL</v>
          </cell>
        </row>
        <row r="1109">
          <cell r="B1109" t="str">
            <v>CF - Caixa IFRS - Abertura</v>
          </cell>
          <cell r="D1109">
            <v>2011</v>
          </cell>
          <cell r="AH1109" t="str">
            <v>WSL</v>
          </cell>
        </row>
        <row r="1110">
          <cell r="B1110" t="str">
            <v>CF - Caixa IFRS - Fechamento VIS</v>
          </cell>
          <cell r="D1110">
            <v>2011</v>
          </cell>
          <cell r="AH1110" t="str">
            <v>WSL</v>
          </cell>
        </row>
        <row r="1111">
          <cell r="B1111" t="str">
            <v>CF - Caixa IFRS - Saldo Final de Caixa</v>
          </cell>
          <cell r="D1111">
            <v>2011</v>
          </cell>
          <cell r="AH1111" t="str">
            <v>WSL</v>
          </cell>
        </row>
        <row r="1112">
          <cell r="B1112" t="str">
            <v>BS - Non-Current Assets - Capex</v>
          </cell>
          <cell r="D1112">
            <v>2011</v>
          </cell>
          <cell r="AH1112" t="str">
            <v>Terminais Portuários</v>
          </cell>
        </row>
        <row r="1113">
          <cell r="B1113" t="str">
            <v>BS - Non-Current Assets - Capex</v>
          </cell>
          <cell r="D1113">
            <v>2011</v>
          </cell>
          <cell r="AH1113" t="str">
            <v>Rebocagem</v>
          </cell>
        </row>
        <row r="1114">
          <cell r="B1114" t="str">
            <v>BS - Non-Current Assets - Capex</v>
          </cell>
          <cell r="D1114">
            <v>2011</v>
          </cell>
          <cell r="AH1114" t="str">
            <v>Offshore</v>
          </cell>
        </row>
        <row r="1115">
          <cell r="B1115" t="str">
            <v>BS - Non-Current Assets - Capex</v>
          </cell>
          <cell r="D1115">
            <v>2011</v>
          </cell>
          <cell r="AH1115" t="str">
            <v>Logística</v>
          </cell>
        </row>
        <row r="1116">
          <cell r="B1116" t="str">
            <v>BS - Non-Current Assets - Capex</v>
          </cell>
          <cell r="D1116">
            <v>2011</v>
          </cell>
          <cell r="AH1116" t="str">
            <v>Agenciamento Marítimo</v>
          </cell>
        </row>
        <row r="1117">
          <cell r="B1117" t="str">
            <v>BS - Non-Current Assets - Capex</v>
          </cell>
          <cell r="D1117">
            <v>2011</v>
          </cell>
          <cell r="AH1117" t="str">
            <v>Estaleiro</v>
          </cell>
        </row>
        <row r="1118">
          <cell r="B1118" t="str">
            <v>BS - Non-Current Assets - Capex</v>
          </cell>
          <cell r="D1118">
            <v>2011</v>
          </cell>
          <cell r="AH1118" t="str">
            <v>Atividades Não-segmentadas</v>
          </cell>
        </row>
        <row r="1119">
          <cell r="B1119" t="str">
            <v>BS - Non-Current Assets - Capex</v>
          </cell>
          <cell r="D1119">
            <v>2011</v>
          </cell>
          <cell r="AH1119" t="str">
            <v>Corporativo</v>
          </cell>
        </row>
        <row r="1120">
          <cell r="B1120" t="str">
            <v>BS - Non-Current Assets - Capex</v>
          </cell>
          <cell r="D1120">
            <v>2011</v>
          </cell>
          <cell r="AH1120" t="str">
            <v>Atividades Não-segmentadas</v>
          </cell>
        </row>
        <row r="1121">
          <cell r="B1121" t="str">
            <v>CF - Caixa IFRS - Movimentação de Caixa</v>
          </cell>
          <cell r="D1121">
            <v>2011</v>
          </cell>
          <cell r="AH1121" t="str">
            <v>WSL</v>
          </cell>
        </row>
        <row r="1122">
          <cell r="B1122" t="str">
            <v>CF - Caixa IFRS - Efeito Cambial</v>
          </cell>
          <cell r="D1122">
            <v>2011</v>
          </cell>
          <cell r="AH1122" t="str">
            <v>WSL</v>
          </cell>
        </row>
        <row r="1123">
          <cell r="B1123" t="str">
            <v>CF - Caixa IFRS - Fechamento WS Brasil</v>
          </cell>
          <cell r="D1123">
            <v>2011</v>
          </cell>
          <cell r="AH1123" t="str">
            <v>WSL</v>
          </cell>
        </row>
        <row r="1124">
          <cell r="B1124" t="str">
            <v>CF - Caixa IFRS - Fechamento WSL</v>
          </cell>
          <cell r="D1124">
            <v>2011</v>
          </cell>
          <cell r="AH1124" t="str">
            <v>WSL</v>
          </cell>
        </row>
        <row r="1125">
          <cell r="B1125" t="str">
            <v>Conciliação (FMR vs IFRS) EBITDA - Brasco</v>
          </cell>
          <cell r="D1125">
            <v>2011</v>
          </cell>
          <cell r="AH1125" t="str">
            <v>Terminais Portuários</v>
          </cell>
        </row>
        <row r="1126">
          <cell r="B1126" t="str">
            <v>Conciliação (FMR vs IFRS) EBITDA - Ajustes de Consolidação</v>
          </cell>
          <cell r="D1126">
            <v>2011</v>
          </cell>
          <cell r="AH1126" t="str">
            <v>Terminais Portuários</v>
          </cell>
        </row>
        <row r="1127">
          <cell r="B1127" t="str">
            <v>Conciliação (FMR vs IFRS) EBITDA - Ajustes de Consolidação</v>
          </cell>
          <cell r="D1127">
            <v>2011</v>
          </cell>
          <cell r="AH1127" t="str">
            <v>Rebocagem</v>
          </cell>
        </row>
        <row r="1128">
          <cell r="B1128" t="str">
            <v>Conciliação (FMR vs IFRS) EBITDA - Ajustes de Consolidação</v>
          </cell>
          <cell r="D1128">
            <v>2011</v>
          </cell>
          <cell r="AH1128" t="str">
            <v>Offshore</v>
          </cell>
        </row>
        <row r="1129">
          <cell r="B1129" t="str">
            <v>Conciliação (FMR vs IFRS) EBITDA - Ajustes de Consolidação</v>
          </cell>
          <cell r="D1129">
            <v>2011</v>
          </cell>
          <cell r="AH1129" t="str">
            <v>Logística</v>
          </cell>
        </row>
        <row r="1130">
          <cell r="B1130" t="str">
            <v>Conciliação (FMR vs IFRS) EBITDA - Ajustes de Consolidação</v>
          </cell>
          <cell r="D1130">
            <v>2011</v>
          </cell>
          <cell r="AH1130" t="str">
            <v>Agenciamento Marítimo</v>
          </cell>
        </row>
        <row r="1131">
          <cell r="B1131" t="str">
            <v>Conciliação (FMR vs IFRS) EBITDA - Ajustes de Consolidação</v>
          </cell>
          <cell r="D1131">
            <v>2011</v>
          </cell>
          <cell r="AH1131" t="str">
            <v>Estaleiro</v>
          </cell>
        </row>
        <row r="1132">
          <cell r="B1132" t="str">
            <v>Conciliação (FMR vs IFRS) EBITDA - Ajustes de Consolidação</v>
          </cell>
          <cell r="D1132">
            <v>2011</v>
          </cell>
          <cell r="AH1132" t="str">
            <v>Atividades Não-segmentadas</v>
          </cell>
        </row>
        <row r="1133">
          <cell r="B1133" t="str">
            <v>Conciliação (FMR vs IFRS) EBITDA - Ajustes de Consolidação</v>
          </cell>
          <cell r="D1133">
            <v>2011</v>
          </cell>
          <cell r="AH1133" t="str">
            <v>Corporativo</v>
          </cell>
        </row>
        <row r="1134">
          <cell r="B1134" t="str">
            <v>Conciliação (FMR vs IFRS) EBITDA - Ajustes de Consolidação</v>
          </cell>
          <cell r="D1134">
            <v>2011</v>
          </cell>
          <cell r="AH1134" t="str">
            <v>Atividades Não-segmentadas</v>
          </cell>
        </row>
        <row r="1135">
          <cell r="B1135" t="str">
            <v>Conciliação (FMR vs IFRS) EBITDA - Alocação G e L</v>
          </cell>
          <cell r="D1135">
            <v>2011</v>
          </cell>
          <cell r="AH1135" t="str">
            <v>Terminais Portuários</v>
          </cell>
        </row>
        <row r="1136">
          <cell r="B1136" t="str">
            <v>Conciliação (FMR vs IFRS) EBITDA - Alocação G e L</v>
          </cell>
          <cell r="D1136">
            <v>2011</v>
          </cell>
          <cell r="AH1136" t="str">
            <v>Rebocagem</v>
          </cell>
        </row>
        <row r="1137">
          <cell r="B1137" t="str">
            <v>Conciliação (FMR vs IFRS) EBITDA - Alocação G e L</v>
          </cell>
          <cell r="D1137">
            <v>2011</v>
          </cell>
          <cell r="AH1137" t="str">
            <v>Offshore</v>
          </cell>
        </row>
        <row r="1138">
          <cell r="B1138" t="str">
            <v>Conciliação (FMR vs IFRS) EBITDA - Alocação G e L</v>
          </cell>
          <cell r="D1138">
            <v>2011</v>
          </cell>
          <cell r="AH1138" t="str">
            <v>Logística</v>
          </cell>
        </row>
        <row r="1139">
          <cell r="B1139" t="str">
            <v>Conciliação (FMR vs IFRS) EBITDA - Alocação G e L</v>
          </cell>
          <cell r="D1139">
            <v>2011</v>
          </cell>
          <cell r="AH1139" t="str">
            <v>Agenciamento Marítimo</v>
          </cell>
        </row>
        <row r="1140">
          <cell r="B1140" t="str">
            <v>Conciliação (FMR vs IFRS) EBITDA - Alocação G e L</v>
          </cell>
          <cell r="D1140">
            <v>2011</v>
          </cell>
          <cell r="AH1140" t="str">
            <v>Estaleiro</v>
          </cell>
        </row>
        <row r="1141">
          <cell r="B1141" t="str">
            <v>Conciliação (FMR vs IFRS) EBITDA - Alocação G e L</v>
          </cell>
          <cell r="D1141">
            <v>2011</v>
          </cell>
          <cell r="AH1141" t="str">
            <v>Atividades Não-segmentadas</v>
          </cell>
        </row>
        <row r="1142">
          <cell r="B1142" t="str">
            <v>Conciliação (FMR vs IFRS) EBITDA - Alocação G e L</v>
          </cell>
          <cell r="D1142">
            <v>2011</v>
          </cell>
          <cell r="AH1142" t="str">
            <v>Corporativo</v>
          </cell>
        </row>
        <row r="1143">
          <cell r="B1143" t="str">
            <v>Conciliação (FMR vs IFRS) EBITDA - Alocação G e L</v>
          </cell>
          <cell r="D1143">
            <v>2011</v>
          </cell>
          <cell r="AH1143" t="str">
            <v>Atividades Não-segmentadas</v>
          </cell>
        </row>
        <row r="1144">
          <cell r="B1144" t="str">
            <v>Conciliação (FMR vs IFRS) EBITDA - Crédito PIS / Cofins</v>
          </cell>
          <cell r="D1144">
            <v>2011</v>
          </cell>
          <cell r="AH1144" t="str">
            <v>Terminais Portuários</v>
          </cell>
        </row>
        <row r="1145">
          <cell r="B1145" t="str">
            <v>Conciliação (FMR vs IFRS) EBITDA - Crédito PIS / Cofins</v>
          </cell>
          <cell r="D1145">
            <v>2011</v>
          </cell>
          <cell r="AH1145" t="str">
            <v>Rebocagem</v>
          </cell>
        </row>
        <row r="1146">
          <cell r="B1146" t="str">
            <v>Conciliação (FMR vs IFRS) EBITDA - Crédito PIS / Cofins</v>
          </cell>
          <cell r="D1146">
            <v>2011</v>
          </cell>
          <cell r="AH1146" t="str">
            <v>Offshore</v>
          </cell>
        </row>
        <row r="1147">
          <cell r="B1147" t="str">
            <v>Conciliação (FMR vs IFRS) EBITDA - Crédito PIS / Cofins</v>
          </cell>
          <cell r="D1147">
            <v>2011</v>
          </cell>
          <cell r="AH1147" t="str">
            <v>Logística</v>
          </cell>
        </row>
        <row r="1148">
          <cell r="B1148" t="str">
            <v>Conciliação (FMR vs IFRS) EBITDA - Crédito PIS / Cofins</v>
          </cell>
          <cell r="D1148">
            <v>2011</v>
          </cell>
          <cell r="AH1148" t="str">
            <v>Agenciamento Marítimo</v>
          </cell>
        </row>
        <row r="1149">
          <cell r="B1149" t="str">
            <v>Conciliação (FMR vs IFRS) EBITDA - Crédito PIS / Cofins</v>
          </cell>
          <cell r="D1149">
            <v>2011</v>
          </cell>
          <cell r="AH1149" t="str">
            <v>Estaleiro</v>
          </cell>
        </row>
        <row r="1150">
          <cell r="B1150" t="str">
            <v>Conciliação (FMR vs IFRS) EBITDA - Crédito PIS / Cofins</v>
          </cell>
          <cell r="D1150">
            <v>2011</v>
          </cell>
          <cell r="AH1150" t="str">
            <v>Atividades Não-segmentadas</v>
          </cell>
        </row>
        <row r="1151">
          <cell r="B1151" t="str">
            <v>Conciliação (FMR vs IFRS) EBITDA - Crédito PIS / Cofins</v>
          </cell>
          <cell r="D1151">
            <v>2011</v>
          </cell>
          <cell r="AH1151" t="str">
            <v>Corporativo</v>
          </cell>
        </row>
        <row r="1152">
          <cell r="B1152" t="str">
            <v>Conciliação (FMR vs IFRS) EBITDA - Crédito PIS / Cofins</v>
          </cell>
          <cell r="D1152">
            <v>2011</v>
          </cell>
          <cell r="AH1152" t="str">
            <v>Atividades Não-segmentadas</v>
          </cell>
        </row>
        <row r="1153">
          <cell r="B1153" t="str">
            <v>Conciliação (FMR vs IFRS) EBITDA - Venda Barcas S.A.</v>
          </cell>
          <cell r="D1153">
            <v>2011</v>
          </cell>
          <cell r="AH1153" t="str">
            <v>Terminais Portuários</v>
          </cell>
        </row>
        <row r="1154">
          <cell r="B1154" t="str">
            <v>Conciliação (FMR vs IFRS) EBITDA - Venda Barcas S.A.</v>
          </cell>
          <cell r="D1154">
            <v>2011</v>
          </cell>
          <cell r="AH1154" t="str">
            <v>Rebocagem</v>
          </cell>
        </row>
        <row r="1155">
          <cell r="B1155" t="str">
            <v>Conciliação (FMR vs IFRS) EBITDA - Venda Barcas S.A.</v>
          </cell>
          <cell r="D1155">
            <v>2011</v>
          </cell>
          <cell r="AH1155" t="str">
            <v>Offshore</v>
          </cell>
        </row>
        <row r="1156">
          <cell r="B1156" t="str">
            <v>Conciliação (FMR vs IFRS) EBITDA - Venda Barcas S.A.</v>
          </cell>
          <cell r="D1156">
            <v>2011</v>
          </cell>
          <cell r="AH1156" t="str">
            <v>Logística</v>
          </cell>
        </row>
        <row r="1157">
          <cell r="B1157" t="str">
            <v>Conciliação (FMR vs IFRS) EBITDA - Venda Barcas S.A.</v>
          </cell>
          <cell r="D1157">
            <v>2011</v>
          </cell>
          <cell r="AH1157" t="str">
            <v>Agenciamento Marítimo</v>
          </cell>
        </row>
        <row r="1158">
          <cell r="B1158" t="str">
            <v>Conciliação (FMR vs IFRS) EBITDA - Venda Barcas S.A.</v>
          </cell>
          <cell r="D1158">
            <v>2011</v>
          </cell>
          <cell r="AH1158" t="str">
            <v>Estaleiro</v>
          </cell>
        </row>
        <row r="1159">
          <cell r="B1159" t="str">
            <v>Conciliação (FMR vs IFRS) EBITDA - Venda Barcas S.A.</v>
          </cell>
          <cell r="D1159">
            <v>2011</v>
          </cell>
          <cell r="AH1159" t="str">
            <v>Atividades Não-segmentadas</v>
          </cell>
        </row>
        <row r="1160">
          <cell r="B1160" t="str">
            <v>Conciliação (FMR vs IFRS) EBITDA - Venda Barcas S.A.</v>
          </cell>
          <cell r="D1160">
            <v>2011</v>
          </cell>
          <cell r="AH1160" t="str">
            <v>Corporativo</v>
          </cell>
        </row>
        <row r="1161">
          <cell r="B1161" t="str">
            <v>Conciliação (FMR vs IFRS) EBITDA - Venda Barcas S.A.</v>
          </cell>
          <cell r="D1161">
            <v>2011</v>
          </cell>
          <cell r="AH1161" t="str">
            <v>Atividades Não-segmentadas</v>
          </cell>
        </row>
        <row r="1162">
          <cell r="B1162" t="str">
            <v>Conciliação (FMR vs IFRS) Lucro Líquido - Brasco</v>
          </cell>
          <cell r="D1162">
            <v>2011</v>
          </cell>
          <cell r="AH1162" t="str">
            <v>Terminais Portuários</v>
          </cell>
        </row>
        <row r="1163">
          <cell r="B1163" t="str">
            <v>Conciliação (FMR vs IFRS) Lucro Líquido - Exclusão Transamérica</v>
          </cell>
          <cell r="D1163">
            <v>2011</v>
          </cell>
          <cell r="AH1163" t="str">
            <v>Terminais Portuários</v>
          </cell>
        </row>
        <row r="1164">
          <cell r="B1164" t="str">
            <v>Conciliação (FMR vs IFRS) Lucro Líquido - Exclusão Transamérica</v>
          </cell>
          <cell r="D1164">
            <v>2011</v>
          </cell>
          <cell r="AH1164" t="str">
            <v>Rebocagem</v>
          </cell>
        </row>
        <row r="1165">
          <cell r="B1165" t="str">
            <v>Conciliação (FMR vs IFRS) Lucro Líquido - Exclusão Transamérica</v>
          </cell>
          <cell r="D1165">
            <v>2011</v>
          </cell>
          <cell r="AH1165" t="str">
            <v>Offshore</v>
          </cell>
        </row>
        <row r="1166">
          <cell r="B1166" t="str">
            <v>Conciliação (FMR vs IFRS) Lucro Líquido - Exclusão Transamérica</v>
          </cell>
          <cell r="D1166">
            <v>2011</v>
          </cell>
          <cell r="AH1166" t="str">
            <v>Logística</v>
          </cell>
        </row>
        <row r="1167">
          <cell r="B1167" t="str">
            <v>Conciliação (FMR vs IFRS) Lucro Líquido - Exclusão Transamérica</v>
          </cell>
          <cell r="D1167">
            <v>2011</v>
          </cell>
          <cell r="AH1167" t="str">
            <v>Agenciamento Marítimo</v>
          </cell>
        </row>
        <row r="1168">
          <cell r="B1168" t="str">
            <v>Conciliação (FMR vs IFRS) Lucro Líquido - Exclusão Transamérica</v>
          </cell>
          <cell r="D1168">
            <v>2011</v>
          </cell>
          <cell r="AH1168" t="str">
            <v>Estaleiro</v>
          </cell>
        </row>
        <row r="1169">
          <cell r="B1169" t="str">
            <v>Conciliação (FMR vs IFRS) Lucro Líquido - Exclusão Transamérica</v>
          </cell>
          <cell r="D1169">
            <v>2011</v>
          </cell>
          <cell r="AH1169" t="str">
            <v>Atividades Não-segmentadas</v>
          </cell>
        </row>
        <row r="1170">
          <cell r="B1170" t="str">
            <v>Conciliação (FMR vs IFRS) Lucro Líquido - Exclusão Transamérica</v>
          </cell>
          <cell r="D1170">
            <v>2011</v>
          </cell>
          <cell r="AH1170" t="str">
            <v>Corporativo</v>
          </cell>
        </row>
        <row r="1171">
          <cell r="B1171" t="str">
            <v>Conciliação (FMR vs IFRS) Lucro Líquido - Exclusão Transamérica</v>
          </cell>
          <cell r="D1171">
            <v>2011</v>
          </cell>
          <cell r="AH1171" t="str">
            <v>Atividades Não-segmentadas</v>
          </cell>
        </row>
        <row r="1172">
          <cell r="B1172" t="str">
            <v>Conciliação (FMR vs IFRS) Lucro Líquido - Leasing</v>
          </cell>
          <cell r="D1172">
            <v>2011</v>
          </cell>
          <cell r="AH1172" t="str">
            <v>Terminais Portuários</v>
          </cell>
        </row>
        <row r="1173">
          <cell r="B1173" t="str">
            <v>Conciliação (FMR vs IFRS) Lucro Líquido - Leasing</v>
          </cell>
          <cell r="D1173">
            <v>2011</v>
          </cell>
          <cell r="AH1173" t="str">
            <v>Rebocagem</v>
          </cell>
        </row>
        <row r="1174">
          <cell r="B1174" t="str">
            <v>Conciliação (FMR vs IFRS) Lucro Líquido - Leasing</v>
          </cell>
          <cell r="D1174">
            <v>2011</v>
          </cell>
          <cell r="AH1174" t="str">
            <v>Offshore</v>
          </cell>
        </row>
        <row r="1175">
          <cell r="B1175" t="str">
            <v>Conciliação (FMR vs IFRS) Lucro Líquido - Leasing</v>
          </cell>
          <cell r="D1175">
            <v>2011</v>
          </cell>
          <cell r="AH1175" t="str">
            <v>Logística</v>
          </cell>
        </row>
        <row r="1176">
          <cell r="B1176" t="str">
            <v>Conciliação (FMR vs IFRS) Lucro Líquido - Leasing</v>
          </cell>
          <cell r="D1176">
            <v>2011</v>
          </cell>
          <cell r="AH1176" t="str">
            <v>Agenciamento Marítimo</v>
          </cell>
        </row>
        <row r="1177">
          <cell r="B1177" t="str">
            <v>Conciliação (FMR vs IFRS) Lucro Líquido - Leasing</v>
          </cell>
          <cell r="D1177">
            <v>2011</v>
          </cell>
          <cell r="AH1177" t="str">
            <v>Estaleiro</v>
          </cell>
        </row>
        <row r="1178">
          <cell r="B1178" t="str">
            <v>Conciliação (FMR vs IFRS) Lucro Líquido - Leasing</v>
          </cell>
          <cell r="D1178">
            <v>2011</v>
          </cell>
          <cell r="AH1178" t="str">
            <v>Atividades Não-segmentadas</v>
          </cell>
        </row>
        <row r="1179">
          <cell r="B1179" t="str">
            <v>Conciliação (FMR vs IFRS) Lucro Líquido - Leasing</v>
          </cell>
          <cell r="D1179">
            <v>2011</v>
          </cell>
          <cell r="AH1179" t="str">
            <v>Corporativo</v>
          </cell>
        </row>
        <row r="1180">
          <cell r="B1180" t="str">
            <v>Conciliação (FMR vs IFRS) Lucro Líquido - Leasing</v>
          </cell>
          <cell r="D1180">
            <v>2011</v>
          </cell>
          <cell r="AH1180" t="str">
            <v>Atividades Não-segmentadas</v>
          </cell>
        </row>
        <row r="1181">
          <cell r="B1181" t="str">
            <v>Conciliação (FMR vs IFRS) Lucro Líquido - Contas de Resultado Financeiro Operacional</v>
          </cell>
          <cell r="D1181">
            <v>2011</v>
          </cell>
          <cell r="AH1181" t="str">
            <v>Terminais Portuários</v>
          </cell>
        </row>
        <row r="1182">
          <cell r="B1182" t="str">
            <v>Conciliação (FMR vs IFRS) Lucro Líquido - Contas de Resultado Financeiro Operacional</v>
          </cell>
          <cell r="D1182">
            <v>2011</v>
          </cell>
          <cell r="AH1182" t="str">
            <v>Rebocagem</v>
          </cell>
        </row>
        <row r="1183">
          <cell r="B1183" t="str">
            <v>Conciliação (FMR vs IFRS) Lucro Líquido - Contas de Resultado Financeiro Operacional</v>
          </cell>
          <cell r="D1183">
            <v>2011</v>
          </cell>
          <cell r="AH1183" t="str">
            <v>Offshore</v>
          </cell>
        </row>
        <row r="1184">
          <cell r="B1184" t="str">
            <v>Conciliação (FMR vs IFRS) Lucro Líquido - Contas de Resultado Financeiro Operacional</v>
          </cell>
          <cell r="D1184">
            <v>2011</v>
          </cell>
          <cell r="AH1184" t="str">
            <v>Logística</v>
          </cell>
        </row>
        <row r="1185">
          <cell r="B1185" t="str">
            <v>Conciliação (FMR vs IFRS) Lucro Líquido - Contas de Resultado Financeiro Operacional</v>
          </cell>
          <cell r="D1185">
            <v>2011</v>
          </cell>
          <cell r="AH1185" t="str">
            <v>Agenciamento Marítimo</v>
          </cell>
        </row>
        <row r="1186">
          <cell r="B1186" t="str">
            <v>Conciliação (FMR vs IFRS) Lucro Líquido - Contas de Resultado Financeiro Operacional</v>
          </cell>
          <cell r="D1186">
            <v>2011</v>
          </cell>
          <cell r="AH1186" t="str">
            <v>Estaleiro</v>
          </cell>
        </row>
        <row r="1187">
          <cell r="B1187" t="str">
            <v>Conciliação (FMR vs IFRS) Lucro Líquido - Contas de Resultado Financeiro Operacional</v>
          </cell>
          <cell r="D1187">
            <v>2011</v>
          </cell>
          <cell r="AH1187" t="str">
            <v>Atividades Não-segmentadas</v>
          </cell>
        </row>
        <row r="1188">
          <cell r="B1188" t="str">
            <v>Conciliação (FMR vs IFRS) Lucro Líquido - Contas de Resultado Financeiro Operacional</v>
          </cell>
          <cell r="D1188">
            <v>2011</v>
          </cell>
          <cell r="AH1188" t="str">
            <v>Corporativo</v>
          </cell>
        </row>
        <row r="1189">
          <cell r="B1189" t="str">
            <v>Conciliação (FMR vs IFRS) Lucro Líquido - Contas de Resultado Financeiro Operacional</v>
          </cell>
          <cell r="D1189">
            <v>2011</v>
          </cell>
          <cell r="AH1189" t="str">
            <v>Atividades Não-segmentadas</v>
          </cell>
        </row>
        <row r="1190">
          <cell r="B1190" t="str">
            <v>Conciliação (FMR vs IFRS) Lucro Líquido - Contas Históricas</v>
          </cell>
          <cell r="D1190">
            <v>2011</v>
          </cell>
          <cell r="AH1190" t="str">
            <v>Terminais Portuários</v>
          </cell>
        </row>
        <row r="1191">
          <cell r="B1191" t="str">
            <v>Conciliação (FMR vs IFRS) Lucro Líquido - Contas Históricas</v>
          </cell>
          <cell r="D1191">
            <v>2011</v>
          </cell>
          <cell r="AH1191" t="str">
            <v>Rebocagem</v>
          </cell>
        </row>
        <row r="1192">
          <cell r="B1192" t="str">
            <v>Conciliação (FMR vs IFRS) Lucro Líquido - Contas Históricas</v>
          </cell>
          <cell r="D1192">
            <v>2011</v>
          </cell>
          <cell r="AH1192" t="str">
            <v>Offshore</v>
          </cell>
        </row>
        <row r="1193">
          <cell r="B1193" t="str">
            <v>Conciliação (FMR vs IFRS) Lucro Líquido - Contas Históricas</v>
          </cell>
          <cell r="D1193">
            <v>2011</v>
          </cell>
          <cell r="AH1193" t="str">
            <v>Logística</v>
          </cell>
        </row>
        <row r="1194">
          <cell r="B1194" t="str">
            <v>Conciliação (FMR vs IFRS) Lucro Líquido - Contas Históricas</v>
          </cell>
          <cell r="D1194">
            <v>2011</v>
          </cell>
          <cell r="AH1194" t="str">
            <v>Agenciamento Marítimo</v>
          </cell>
        </row>
        <row r="1195">
          <cell r="B1195" t="str">
            <v>Conciliação (FMR vs IFRS) Lucro Líquido - Contas Históricas</v>
          </cell>
          <cell r="D1195">
            <v>2011</v>
          </cell>
          <cell r="AH1195" t="str">
            <v>Estaleiro</v>
          </cell>
        </row>
        <row r="1196">
          <cell r="B1196" t="str">
            <v>Conciliação (FMR vs IFRS) Lucro Líquido - Contas Históricas</v>
          </cell>
          <cell r="D1196">
            <v>2011</v>
          </cell>
          <cell r="AH1196" t="str">
            <v>Atividades Não-segmentadas</v>
          </cell>
        </row>
        <row r="1197">
          <cell r="B1197" t="str">
            <v>Conciliação (FMR vs IFRS) Lucro Líquido - Contas Históricas</v>
          </cell>
          <cell r="D1197">
            <v>2011</v>
          </cell>
          <cell r="AH1197" t="str">
            <v>Corporativo</v>
          </cell>
        </row>
        <row r="1198">
          <cell r="B1198" t="str">
            <v>Conciliação (FMR vs IFRS) Lucro Líquido - Contas Históricas</v>
          </cell>
          <cell r="D1198">
            <v>2011</v>
          </cell>
          <cell r="AH1198" t="str">
            <v>Atividades Não-segmentadas</v>
          </cell>
        </row>
        <row r="1199">
          <cell r="B1199" t="str">
            <v>Conciliação (FMR vs IFRS) Lucro Líquido - Resultado de Provisão PLR</v>
          </cell>
          <cell r="D1199">
            <v>2011</v>
          </cell>
          <cell r="AH1199" t="str">
            <v>Terminais Portuários</v>
          </cell>
        </row>
        <row r="1200">
          <cell r="B1200" t="str">
            <v>Conciliação (FMR vs IFRS) Lucro Líquido - Resultado de Provisão PLR</v>
          </cell>
          <cell r="D1200">
            <v>2011</v>
          </cell>
          <cell r="AH1200" t="str">
            <v>Rebocagem</v>
          </cell>
        </row>
        <row r="1201">
          <cell r="B1201" t="str">
            <v>Conciliação (FMR vs IFRS) Lucro Líquido - Resultado de Provisão PLR</v>
          </cell>
          <cell r="D1201">
            <v>2011</v>
          </cell>
          <cell r="AH1201" t="str">
            <v>Offshore</v>
          </cell>
        </row>
        <row r="1202">
          <cell r="B1202" t="str">
            <v>Conciliação (FMR vs IFRS) Lucro Líquido - Resultado de Provisão PLR</v>
          </cell>
          <cell r="D1202">
            <v>2011</v>
          </cell>
          <cell r="AH1202" t="str">
            <v>Logística</v>
          </cell>
        </row>
        <row r="1203">
          <cell r="B1203" t="str">
            <v>Conciliação (FMR vs IFRS) Lucro Líquido - Resultado de Provisão PLR</v>
          </cell>
          <cell r="D1203">
            <v>2011</v>
          </cell>
          <cell r="AH1203" t="str">
            <v>Agenciamento Marítimo</v>
          </cell>
        </row>
        <row r="1204">
          <cell r="B1204" t="str">
            <v>Conciliação (FMR vs IFRS) Lucro Líquido - Resultado de Provisão PLR</v>
          </cell>
          <cell r="D1204">
            <v>2011</v>
          </cell>
          <cell r="AH1204" t="str">
            <v>Estaleiro</v>
          </cell>
        </row>
        <row r="1205">
          <cell r="B1205" t="str">
            <v>Conciliação (FMR vs IFRS) Lucro Líquido - Resultado de Provisão PLR</v>
          </cell>
          <cell r="D1205">
            <v>2011</v>
          </cell>
          <cell r="AH1205" t="str">
            <v>Atividades Não-segmentadas</v>
          </cell>
        </row>
        <row r="1206">
          <cell r="B1206" t="str">
            <v>Conciliação (FMR vs IFRS) Lucro Líquido - Resultado de Provisão PLR</v>
          </cell>
          <cell r="D1206">
            <v>2011</v>
          </cell>
          <cell r="AH1206" t="str">
            <v>Corporativo</v>
          </cell>
        </row>
        <row r="1207">
          <cell r="B1207" t="str">
            <v>Conciliação (FMR vs IFRS) Lucro Líquido - Resultado de Provisão PLR</v>
          </cell>
          <cell r="D1207">
            <v>2011</v>
          </cell>
          <cell r="AH1207" t="str">
            <v>Atividades Não-segmentadas</v>
          </cell>
        </row>
        <row r="1208">
          <cell r="B1208" t="str">
            <v>Conciliação (FMR vs IFRS) EBITDA - Exclusão Transamérica</v>
          </cell>
          <cell r="D1208">
            <v>2011</v>
          </cell>
          <cell r="AH1208" t="str">
            <v>Terminais Portuários</v>
          </cell>
        </row>
        <row r="1209">
          <cell r="B1209" t="str">
            <v>Conciliação (FMR vs IFRS) EBITDA - Exclusão Transamérica</v>
          </cell>
          <cell r="D1209">
            <v>2011</v>
          </cell>
          <cell r="AH1209" t="str">
            <v>Rebocagem</v>
          </cell>
        </row>
        <row r="1210">
          <cell r="B1210" t="str">
            <v>Conciliação (FMR vs IFRS) EBITDA - Exclusão Transamérica</v>
          </cell>
          <cell r="D1210">
            <v>2011</v>
          </cell>
          <cell r="AH1210" t="str">
            <v>Offshore</v>
          </cell>
        </row>
        <row r="1211">
          <cell r="B1211" t="str">
            <v>Conciliação (FMR vs IFRS) EBITDA - Exclusão Transamérica</v>
          </cell>
          <cell r="D1211">
            <v>2011</v>
          </cell>
          <cell r="AH1211" t="str">
            <v>Logística</v>
          </cell>
        </row>
        <row r="1212">
          <cell r="B1212" t="str">
            <v>Conciliação (FMR vs IFRS) EBITDA - Exclusão Transamérica</v>
          </cell>
          <cell r="D1212">
            <v>2011</v>
          </cell>
          <cell r="AH1212" t="str">
            <v>Agenciamento Marítimo</v>
          </cell>
        </row>
        <row r="1213">
          <cell r="B1213" t="str">
            <v>Conciliação (FMR vs IFRS) EBITDA - Exclusão Transamérica</v>
          </cell>
          <cell r="D1213">
            <v>2011</v>
          </cell>
          <cell r="AH1213" t="str">
            <v>Estaleiro</v>
          </cell>
        </row>
        <row r="1214">
          <cell r="B1214" t="str">
            <v>Conciliação (FMR vs IFRS) EBITDA - Exclusão Transamérica</v>
          </cell>
          <cell r="D1214">
            <v>2011</v>
          </cell>
          <cell r="AH1214" t="str">
            <v>Atividades Não-segmentadas</v>
          </cell>
        </row>
        <row r="1215">
          <cell r="B1215" t="str">
            <v>Conciliação (FMR vs IFRS) EBITDA - Exclusão Transamérica</v>
          </cell>
          <cell r="D1215">
            <v>2011</v>
          </cell>
          <cell r="AH1215" t="str">
            <v>Corporativo</v>
          </cell>
        </row>
        <row r="1216">
          <cell r="B1216" t="str">
            <v>Conciliação (FMR vs IFRS) EBITDA - Exclusão Transamérica</v>
          </cell>
          <cell r="D1216">
            <v>2011</v>
          </cell>
          <cell r="AH1216" t="str">
            <v>Atividades Não-segmentadas</v>
          </cell>
        </row>
        <row r="1217">
          <cell r="B1217" t="str">
            <v>Conciliação (FMR vs IFRS) Lucro Líquido - Phantom Stock Options</v>
          </cell>
          <cell r="D1217">
            <v>2011</v>
          </cell>
          <cell r="AH1217" t="str">
            <v>Terminais Portuários</v>
          </cell>
        </row>
        <row r="1218">
          <cell r="B1218" t="str">
            <v>Conciliação (FMR vs IFRS) Lucro Líquido - Phantom Stock Options</v>
          </cell>
          <cell r="D1218">
            <v>2011</v>
          </cell>
          <cell r="AH1218" t="str">
            <v>Rebocagem</v>
          </cell>
        </row>
        <row r="1219">
          <cell r="B1219" t="str">
            <v>Conciliação (FMR vs IFRS) Lucro Líquido - Phantom Stock Options</v>
          </cell>
          <cell r="D1219">
            <v>2011</v>
          </cell>
          <cell r="AH1219" t="str">
            <v>Offshore</v>
          </cell>
        </row>
        <row r="1220">
          <cell r="B1220" t="str">
            <v>Conciliação (FMR vs IFRS) Lucro Líquido - Phantom Stock Options</v>
          </cell>
          <cell r="D1220">
            <v>2011</v>
          </cell>
          <cell r="AH1220" t="str">
            <v>Logística</v>
          </cell>
        </row>
        <row r="1221">
          <cell r="B1221" t="str">
            <v>Conciliação (FMR vs IFRS) Lucro Líquido - Phantom Stock Options</v>
          </cell>
          <cell r="D1221">
            <v>2011</v>
          </cell>
          <cell r="AH1221" t="str">
            <v>Agenciamento Marítimo</v>
          </cell>
        </row>
        <row r="1222">
          <cell r="B1222" t="str">
            <v>Conciliação (FMR vs IFRS) Lucro Líquido - Phantom Stock Options</v>
          </cell>
          <cell r="D1222">
            <v>2011</v>
          </cell>
          <cell r="AH1222" t="str">
            <v>Estaleiro</v>
          </cell>
        </row>
        <row r="1223">
          <cell r="B1223" t="str">
            <v>Conciliação (FMR vs IFRS) Lucro Líquido - Phantom Stock Options</v>
          </cell>
          <cell r="D1223">
            <v>2011</v>
          </cell>
          <cell r="AH1223" t="str">
            <v>Atividades Não-segmentadas</v>
          </cell>
        </row>
        <row r="1224">
          <cell r="B1224" t="str">
            <v>Conciliação (FMR vs IFRS) Lucro Líquido - Phantom Stock Options</v>
          </cell>
          <cell r="D1224">
            <v>2011</v>
          </cell>
          <cell r="AH1224" t="str">
            <v>Corporativo</v>
          </cell>
        </row>
        <row r="1225">
          <cell r="B1225" t="str">
            <v>Conciliação (FMR vs IFRS) Lucro Líquido - Phantom Stock Options</v>
          </cell>
          <cell r="D1225">
            <v>2011</v>
          </cell>
          <cell r="AH1225" t="str">
            <v>Atividades Não-segmentadas</v>
          </cell>
        </row>
        <row r="1226">
          <cell r="B1226" t="str">
            <v>Conciliação (FMR vs IFRS) Lucro Líquido - Despesa WSL</v>
          </cell>
          <cell r="D1226">
            <v>2011</v>
          </cell>
          <cell r="AH1226" t="str">
            <v>Corporativo</v>
          </cell>
        </row>
        <row r="1227">
          <cell r="B1227" t="str">
            <v>Conciliação (FMR vs IFRS) Lucro Líquido - Ajustes IFRS</v>
          </cell>
          <cell r="D1227">
            <v>2011</v>
          </cell>
          <cell r="AH1227" t="str">
            <v>Terminais Portuários</v>
          </cell>
        </row>
        <row r="1228">
          <cell r="B1228" t="str">
            <v>Conciliação (FMR vs IFRS) Lucro Líquido - Ajustes IFRS</v>
          </cell>
          <cell r="D1228">
            <v>2011</v>
          </cell>
          <cell r="AH1228" t="str">
            <v>Rebocagem</v>
          </cell>
        </row>
        <row r="1229">
          <cell r="B1229" t="str">
            <v>Conciliação (FMR vs IFRS) Lucro Líquido - Ajustes IFRS</v>
          </cell>
          <cell r="D1229">
            <v>2011</v>
          </cell>
          <cell r="AH1229" t="str">
            <v>Offshore</v>
          </cell>
        </row>
        <row r="1230">
          <cell r="B1230" t="str">
            <v>Conciliação (FMR vs IFRS) Lucro Líquido - Ajustes IFRS</v>
          </cell>
          <cell r="D1230">
            <v>2011</v>
          </cell>
          <cell r="AH1230" t="str">
            <v>Logística</v>
          </cell>
        </row>
        <row r="1231">
          <cell r="B1231" t="str">
            <v>Conciliação (FMR vs IFRS) Lucro Líquido - Ajustes IFRS</v>
          </cell>
          <cell r="D1231">
            <v>2011</v>
          </cell>
          <cell r="AH1231" t="str">
            <v>Agenciamento Marítimo</v>
          </cell>
        </row>
        <row r="1232">
          <cell r="B1232" t="str">
            <v>Conciliação (FMR vs IFRS) Lucro Líquido - Ajustes IFRS</v>
          </cell>
          <cell r="D1232">
            <v>2011</v>
          </cell>
          <cell r="AH1232" t="str">
            <v>Estaleiro</v>
          </cell>
        </row>
        <row r="1233">
          <cell r="B1233" t="str">
            <v>Conciliação (FMR vs IFRS) Lucro Líquido - Ajustes IFRS</v>
          </cell>
          <cell r="D1233">
            <v>2011</v>
          </cell>
          <cell r="AH1233" t="str">
            <v>Atividades Não-segmentadas</v>
          </cell>
        </row>
        <row r="1234">
          <cell r="B1234" t="str">
            <v>Conciliação (FMR vs IFRS) Lucro Líquido - Ajustes IFRS</v>
          </cell>
          <cell r="D1234">
            <v>2011</v>
          </cell>
          <cell r="AH1234" t="str">
            <v>Corporativo</v>
          </cell>
        </row>
        <row r="1235">
          <cell r="B1235" t="str">
            <v>Conciliação (FMR vs IFRS) Lucro Líquido - Ajustes IFRS</v>
          </cell>
          <cell r="D1235">
            <v>2011</v>
          </cell>
          <cell r="AH1235" t="str">
            <v>Atividades Não-segmentadas</v>
          </cell>
        </row>
        <row r="1236">
          <cell r="B1236" t="str">
            <v>Conciliação (FMR vs IFRS) Lucro Líquido - Ajustes de Consolidação</v>
          </cell>
          <cell r="D1236">
            <v>2011</v>
          </cell>
          <cell r="AH1236" t="str">
            <v>Terminais Portuários</v>
          </cell>
        </row>
        <row r="1237">
          <cell r="B1237" t="str">
            <v>Conciliação (FMR vs IFRS) Lucro Líquido - Ajustes de Consolidação</v>
          </cell>
          <cell r="D1237">
            <v>2011</v>
          </cell>
          <cell r="AH1237" t="str">
            <v>Rebocagem</v>
          </cell>
        </row>
        <row r="1238">
          <cell r="B1238" t="str">
            <v>Conciliação (FMR vs IFRS) Lucro Líquido - Ajustes de Consolidação</v>
          </cell>
          <cell r="D1238">
            <v>2011</v>
          </cell>
          <cell r="AH1238" t="str">
            <v>Offshore</v>
          </cell>
        </row>
        <row r="1239">
          <cell r="B1239" t="str">
            <v>Conciliação (FMR vs IFRS) Lucro Líquido - Ajustes de Consolidação</v>
          </cell>
          <cell r="D1239">
            <v>2011</v>
          </cell>
          <cell r="AH1239" t="str">
            <v>Logística</v>
          </cell>
        </row>
        <row r="1240">
          <cell r="B1240" t="str">
            <v>Conciliação (FMR vs IFRS) Lucro Líquido - Ajustes de Consolidação</v>
          </cell>
          <cell r="D1240">
            <v>2011</v>
          </cell>
          <cell r="AH1240" t="str">
            <v>Agenciamento Marítimo</v>
          </cell>
        </row>
        <row r="1241">
          <cell r="B1241" t="str">
            <v>Conciliação (FMR vs IFRS) Lucro Líquido - Ajustes de Consolidação</v>
          </cell>
          <cell r="D1241">
            <v>2011</v>
          </cell>
          <cell r="AH1241" t="str">
            <v>Estaleiro</v>
          </cell>
        </row>
        <row r="1242">
          <cell r="B1242" t="str">
            <v>Conciliação (FMR vs IFRS) Lucro Líquido - Ajustes de Consolidação</v>
          </cell>
          <cell r="D1242">
            <v>2011</v>
          </cell>
          <cell r="AH1242" t="str">
            <v>Atividades Não-segmentadas</v>
          </cell>
        </row>
        <row r="1243">
          <cell r="B1243" t="str">
            <v>Conciliação (FMR vs IFRS) Lucro Líquido - Ajustes de Consolidação</v>
          </cell>
          <cell r="D1243">
            <v>2011</v>
          </cell>
          <cell r="AH1243" t="str">
            <v>Corporativo</v>
          </cell>
        </row>
        <row r="1244">
          <cell r="B1244" t="str">
            <v>Conciliação (FMR vs IFRS) Lucro Líquido - Ajustes de Consolidação</v>
          </cell>
          <cell r="D1244">
            <v>2011</v>
          </cell>
          <cell r="AH1244" t="str">
            <v>Atividades Não-segmentadas</v>
          </cell>
        </row>
        <row r="1245">
          <cell r="B1245" t="str">
            <v>Conciliação (FMR vs IFRS) Lucro Líquido - Alocação G e L</v>
          </cell>
          <cell r="D1245">
            <v>2011</v>
          </cell>
          <cell r="AH1245" t="str">
            <v>Terminais Portuários</v>
          </cell>
        </row>
        <row r="1246">
          <cell r="B1246" t="str">
            <v>Conciliação (FMR vs IFRS) Lucro Líquido - Alocação G e L</v>
          </cell>
          <cell r="D1246">
            <v>2011</v>
          </cell>
          <cell r="AH1246" t="str">
            <v>Rebocagem</v>
          </cell>
        </row>
        <row r="1247">
          <cell r="B1247" t="str">
            <v>Conciliação (FMR vs IFRS) Lucro Líquido - Alocação G e L</v>
          </cell>
          <cell r="D1247">
            <v>2011</v>
          </cell>
          <cell r="AH1247" t="str">
            <v>Offshore</v>
          </cell>
        </row>
        <row r="1248">
          <cell r="B1248" t="str">
            <v>Conciliação (FMR vs IFRS) Lucro Líquido - Alocação G e L</v>
          </cell>
          <cell r="D1248">
            <v>2011</v>
          </cell>
          <cell r="AH1248" t="str">
            <v>Logística</v>
          </cell>
        </row>
        <row r="1249">
          <cell r="B1249" t="str">
            <v>Conciliação (FMR vs IFRS) Lucro Líquido - Alocação G e L</v>
          </cell>
          <cell r="D1249">
            <v>2011</v>
          </cell>
          <cell r="AH1249" t="str">
            <v>Agenciamento Marítimo</v>
          </cell>
        </row>
        <row r="1250">
          <cell r="B1250" t="str">
            <v>Conciliação (FMR vs IFRS) Lucro Líquido - Alocação G e L</v>
          </cell>
          <cell r="D1250">
            <v>2011</v>
          </cell>
          <cell r="AH1250" t="str">
            <v>Estaleiro</v>
          </cell>
        </row>
        <row r="1251">
          <cell r="B1251" t="str">
            <v>Conciliação (FMR vs IFRS) Lucro Líquido - Alocação G e L</v>
          </cell>
          <cell r="D1251">
            <v>2011</v>
          </cell>
          <cell r="AH1251" t="str">
            <v>Atividades Não-segmentadas</v>
          </cell>
        </row>
        <row r="1252">
          <cell r="B1252" t="str">
            <v>Conciliação (FMR vs IFRS) Lucro Líquido - Alocação G e L</v>
          </cell>
          <cell r="D1252">
            <v>2011</v>
          </cell>
          <cell r="AH1252" t="str">
            <v>Corporativo</v>
          </cell>
        </row>
        <row r="1253">
          <cell r="B1253" t="str">
            <v>Conciliação (FMR vs IFRS) Lucro Líquido - Alocação G e L</v>
          </cell>
          <cell r="D1253">
            <v>2011</v>
          </cell>
          <cell r="AH1253" t="str">
            <v>Atividades Não-segmentadas</v>
          </cell>
        </row>
        <row r="1254">
          <cell r="B1254" t="str">
            <v>Conciliação (FMR vs IFRS) Lucro Líquido - Crédito PIS / Cofins</v>
          </cell>
          <cell r="D1254">
            <v>2011</v>
          </cell>
          <cell r="AH1254" t="str">
            <v>Terminais Portuários</v>
          </cell>
        </row>
        <row r="1255">
          <cell r="B1255" t="str">
            <v>Conciliação (FMR vs IFRS) Lucro Líquido - Crédito PIS / Cofins</v>
          </cell>
          <cell r="D1255">
            <v>2011</v>
          </cell>
          <cell r="AH1255" t="str">
            <v>Rebocagem</v>
          </cell>
        </row>
        <row r="1256">
          <cell r="B1256" t="str">
            <v>Conciliação (FMR vs IFRS) Lucro Líquido - Crédito PIS / Cofins</v>
          </cell>
          <cell r="D1256">
            <v>2011</v>
          </cell>
          <cell r="AH1256" t="str">
            <v>Offshore</v>
          </cell>
        </row>
        <row r="1257">
          <cell r="B1257" t="str">
            <v>Conciliação (FMR vs IFRS) Lucro Líquido - Crédito PIS / Cofins</v>
          </cell>
          <cell r="D1257">
            <v>2011</v>
          </cell>
          <cell r="AH1257" t="str">
            <v>Logística</v>
          </cell>
        </row>
        <row r="1258">
          <cell r="B1258" t="str">
            <v>Conciliação (FMR vs IFRS) Lucro Líquido - Crédito PIS / Cofins</v>
          </cell>
          <cell r="D1258">
            <v>2011</v>
          </cell>
          <cell r="AH1258" t="str">
            <v>Agenciamento Marítimo</v>
          </cell>
        </row>
        <row r="1259">
          <cell r="B1259" t="str">
            <v>Conciliação (FMR vs IFRS) Lucro Líquido - Crédito PIS / Cofins</v>
          </cell>
          <cell r="D1259">
            <v>2011</v>
          </cell>
          <cell r="AH1259" t="str">
            <v>Estaleiro</v>
          </cell>
        </row>
        <row r="1260">
          <cell r="B1260" t="str">
            <v>Conciliação (FMR vs IFRS) Lucro Líquido - Crédito PIS / Cofins</v>
          </cell>
          <cell r="D1260">
            <v>2011</v>
          </cell>
          <cell r="AH1260" t="str">
            <v>Atividades Não-segmentadas</v>
          </cell>
        </row>
        <row r="1261">
          <cell r="B1261" t="str">
            <v>Conciliação (FMR vs IFRS) Lucro Líquido - Crédito PIS / Cofins</v>
          </cell>
          <cell r="D1261">
            <v>2011</v>
          </cell>
          <cell r="AH1261" t="str">
            <v>Corporativo</v>
          </cell>
        </row>
        <row r="1262">
          <cell r="B1262" t="str">
            <v>Conciliação (FMR vs IFRS) Lucro Líquido - Crédito PIS / Cofins</v>
          </cell>
          <cell r="D1262">
            <v>2011</v>
          </cell>
          <cell r="AH1262" t="str">
            <v>Atividades Não-segmentadas</v>
          </cell>
        </row>
        <row r="1263">
          <cell r="B1263" t="str">
            <v>Conciliação (FMR vs IFRS) Lucro Líquido - IR e CS</v>
          </cell>
          <cell r="D1263">
            <v>2011</v>
          </cell>
          <cell r="AH1263" t="str">
            <v>Terminais Portuários</v>
          </cell>
        </row>
        <row r="1264">
          <cell r="B1264" t="str">
            <v>Conciliação (FMR vs IFRS) Lucro Líquido - IR e CS</v>
          </cell>
          <cell r="D1264">
            <v>2011</v>
          </cell>
          <cell r="AH1264" t="str">
            <v>Rebocagem</v>
          </cell>
        </row>
        <row r="1265">
          <cell r="B1265" t="str">
            <v>Conciliação (FMR vs IFRS) Lucro Líquido - IR e CS</v>
          </cell>
          <cell r="D1265">
            <v>2011</v>
          </cell>
          <cell r="AH1265" t="str">
            <v>Offshore</v>
          </cell>
        </row>
        <row r="1266">
          <cell r="B1266" t="str">
            <v>Conciliação (FMR vs IFRS) Lucro Líquido - IR e CS</v>
          </cell>
          <cell r="D1266">
            <v>2011</v>
          </cell>
          <cell r="AH1266" t="str">
            <v>Logística</v>
          </cell>
        </row>
        <row r="1267">
          <cell r="B1267" t="str">
            <v>Conciliação (FMR vs IFRS) Lucro Líquido - IR e CS</v>
          </cell>
          <cell r="D1267">
            <v>2011</v>
          </cell>
          <cell r="AH1267" t="str">
            <v>Agenciamento Marítimo</v>
          </cell>
        </row>
        <row r="1268">
          <cell r="B1268" t="str">
            <v>Conciliação (FMR vs IFRS) Lucro Líquido - IR e CS</v>
          </cell>
          <cell r="D1268">
            <v>2011</v>
          </cell>
          <cell r="AH1268" t="str">
            <v>Estaleiro</v>
          </cell>
        </row>
        <row r="1269">
          <cell r="B1269" t="str">
            <v>Conciliação (FMR vs IFRS) Lucro Líquido - IR e CS</v>
          </cell>
          <cell r="D1269">
            <v>2011</v>
          </cell>
          <cell r="AH1269" t="str">
            <v>Atividades Não-segmentadas</v>
          </cell>
        </row>
        <row r="1270">
          <cell r="B1270" t="str">
            <v>Conciliação (FMR vs IFRS) Lucro Líquido - IR e CS</v>
          </cell>
          <cell r="D1270">
            <v>2011</v>
          </cell>
          <cell r="AH1270" t="str">
            <v>Corporativo</v>
          </cell>
        </row>
        <row r="1271">
          <cell r="B1271" t="str">
            <v>Conciliação (FMR vs IFRS) Lucro Líquido - IR e CS</v>
          </cell>
          <cell r="D1271">
            <v>2011</v>
          </cell>
          <cell r="AH1271" t="str">
            <v>Atividades Não-segmentadas</v>
          </cell>
        </row>
        <row r="1272">
          <cell r="B1272" t="str">
            <v>Conciliação (FMR vs IFRS) Receita Líquida - Brasco</v>
          </cell>
          <cell r="D1272">
            <v>2011</v>
          </cell>
          <cell r="AH1272" t="str">
            <v>Terminais Portuários</v>
          </cell>
        </row>
        <row r="1273">
          <cell r="B1273" t="str">
            <v>Conciliação (FMR vs IFRS) Receita Líquida - Receita de Afretamento</v>
          </cell>
          <cell r="D1273">
            <v>2011</v>
          </cell>
          <cell r="AH1273" t="str">
            <v>Rebocagem</v>
          </cell>
        </row>
        <row r="1274">
          <cell r="B1274" t="str">
            <v>Conciliação (FMR vs IFRS) Receita Líquida - Receita de Afretamento</v>
          </cell>
          <cell r="D1274">
            <v>2011</v>
          </cell>
          <cell r="AH1274" t="str">
            <v>Corporativo</v>
          </cell>
        </row>
        <row r="1275">
          <cell r="B1275" t="str">
            <v>Conciliação (FMR vs IFRS) Receita Líquida - Exclusão Transamérica</v>
          </cell>
          <cell r="D1275">
            <v>2011</v>
          </cell>
          <cell r="AH1275" t="str">
            <v>Terminais Portuários</v>
          </cell>
        </row>
        <row r="1276">
          <cell r="B1276" t="str">
            <v>Conciliação (FMR vs IFRS) Receita Líquida - Exclusão Transamérica</v>
          </cell>
          <cell r="D1276">
            <v>2011</v>
          </cell>
          <cell r="AH1276" t="str">
            <v>Rebocagem</v>
          </cell>
        </row>
        <row r="1277">
          <cell r="B1277" t="str">
            <v>Conciliação (FMR vs IFRS) Receita Líquida - Exclusão Transamérica</v>
          </cell>
          <cell r="D1277">
            <v>2011</v>
          </cell>
          <cell r="AH1277" t="str">
            <v>Offshore</v>
          </cell>
        </row>
        <row r="1278">
          <cell r="B1278" t="str">
            <v>Conciliação (FMR vs IFRS) Receita Líquida - Exclusão Transamérica</v>
          </cell>
          <cell r="D1278">
            <v>2011</v>
          </cell>
          <cell r="AH1278" t="str">
            <v>Logística</v>
          </cell>
        </row>
        <row r="1279">
          <cell r="B1279" t="str">
            <v>Conciliação (FMR vs IFRS) Receita Líquida - Exclusão Transamérica</v>
          </cell>
          <cell r="D1279">
            <v>2011</v>
          </cell>
          <cell r="AH1279" t="str">
            <v>Agenciamento Marítimo</v>
          </cell>
        </row>
        <row r="1280">
          <cell r="B1280" t="str">
            <v>Conciliação (FMR vs IFRS) Receita Líquida - Exclusão Transamérica</v>
          </cell>
          <cell r="D1280">
            <v>2011</v>
          </cell>
          <cell r="AH1280" t="str">
            <v>Estaleiro</v>
          </cell>
        </row>
        <row r="1281">
          <cell r="B1281" t="str">
            <v>Conciliação (FMR vs IFRS) Receita Líquida - Exclusão Transamérica</v>
          </cell>
          <cell r="D1281">
            <v>2011</v>
          </cell>
          <cell r="AH1281" t="str">
            <v>Atividades Não-segmentadas</v>
          </cell>
        </row>
        <row r="1282">
          <cell r="B1282" t="str">
            <v>Conciliação (FMR vs IFRS) Receita Líquida - Exclusão Transamérica</v>
          </cell>
          <cell r="D1282">
            <v>2011</v>
          </cell>
          <cell r="AH1282" t="str">
            <v>Corporativo</v>
          </cell>
        </row>
        <row r="1283">
          <cell r="B1283" t="str">
            <v>Conciliação (FMR vs IFRS) Receita Líquida - Exclusão Transamérica</v>
          </cell>
          <cell r="D1283">
            <v>2011</v>
          </cell>
          <cell r="AH1283" t="str">
            <v>Atividades Não-segmentadas</v>
          </cell>
        </row>
        <row r="1284">
          <cell r="B1284" t="str">
            <v>Conciliação (FMR vs IFRS) EBITDA - Leasing</v>
          </cell>
          <cell r="D1284">
            <v>2011</v>
          </cell>
          <cell r="AH1284" t="str">
            <v>Terminais Portuários</v>
          </cell>
        </row>
        <row r="1285">
          <cell r="B1285" t="str">
            <v>Conciliação (FMR vs IFRS) EBITDA - Leasing</v>
          </cell>
          <cell r="D1285">
            <v>2011</v>
          </cell>
          <cell r="AH1285" t="str">
            <v>Rebocagem</v>
          </cell>
        </row>
        <row r="1286">
          <cell r="B1286" t="str">
            <v>Conciliação (FMR vs IFRS) EBITDA - Leasing</v>
          </cell>
          <cell r="D1286">
            <v>2011</v>
          </cell>
          <cell r="AH1286" t="str">
            <v>Offshore</v>
          </cell>
        </row>
        <row r="1287">
          <cell r="B1287" t="str">
            <v>Conciliação (FMR vs IFRS) EBITDA - Leasing</v>
          </cell>
          <cell r="D1287">
            <v>2011</v>
          </cell>
          <cell r="AH1287" t="str">
            <v>Logística</v>
          </cell>
        </row>
        <row r="1288">
          <cell r="B1288" t="str">
            <v>Conciliação (FMR vs IFRS) EBITDA - Leasing</v>
          </cell>
          <cell r="D1288">
            <v>2011</v>
          </cell>
          <cell r="AH1288" t="str">
            <v>Agenciamento Marítimo</v>
          </cell>
        </row>
        <row r="1289">
          <cell r="B1289" t="str">
            <v>Conciliação (FMR vs IFRS) EBITDA - Leasing</v>
          </cell>
          <cell r="D1289">
            <v>2011</v>
          </cell>
          <cell r="AH1289" t="str">
            <v>Estaleiro</v>
          </cell>
        </row>
        <row r="1290">
          <cell r="B1290" t="str">
            <v>Conciliação (FMR vs IFRS) EBITDA - Leasing</v>
          </cell>
          <cell r="D1290">
            <v>2011</v>
          </cell>
          <cell r="AH1290" t="str">
            <v>Atividades Não-segmentadas</v>
          </cell>
        </row>
        <row r="1291">
          <cell r="B1291" t="str">
            <v>Conciliação (FMR vs IFRS) EBITDA - Leasing</v>
          </cell>
          <cell r="D1291">
            <v>2011</v>
          </cell>
          <cell r="AH1291" t="str">
            <v>Corporativo</v>
          </cell>
        </row>
        <row r="1292">
          <cell r="B1292" t="str">
            <v>Conciliação (FMR vs IFRS) EBITDA - Leasing</v>
          </cell>
          <cell r="D1292">
            <v>2011</v>
          </cell>
          <cell r="AH1292" t="str">
            <v>Atividades Não-segmentadas</v>
          </cell>
        </row>
        <row r="1293">
          <cell r="B1293" t="str">
            <v>Conciliação (FMR vs IFRS) Receita Líquida - Ajustes de Consolidação</v>
          </cell>
          <cell r="D1293">
            <v>2011</v>
          </cell>
          <cell r="AH1293" t="str">
            <v>Terminais Portuários</v>
          </cell>
        </row>
        <row r="1294">
          <cell r="B1294" t="str">
            <v>Conciliação (FMR vs IFRS) Receita Líquida - Ajustes de Consolidação</v>
          </cell>
          <cell r="D1294">
            <v>2011</v>
          </cell>
          <cell r="AH1294" t="str">
            <v>Rebocagem</v>
          </cell>
        </row>
        <row r="1295">
          <cell r="B1295" t="str">
            <v>Conciliação (FMR vs IFRS) Receita Líquida - Ajustes de Consolidação</v>
          </cell>
          <cell r="D1295">
            <v>2011</v>
          </cell>
          <cell r="AH1295" t="str">
            <v>Offshore</v>
          </cell>
        </row>
        <row r="1296">
          <cell r="B1296" t="str">
            <v>Conciliação (FMR vs IFRS) Receita Líquida - Ajustes de Consolidação</v>
          </cell>
          <cell r="D1296">
            <v>2011</v>
          </cell>
          <cell r="AH1296" t="str">
            <v>Logística</v>
          </cell>
        </row>
        <row r="1297">
          <cell r="B1297" t="str">
            <v>Conciliação (FMR vs IFRS) Receita Líquida - Ajustes de Consolidação</v>
          </cell>
          <cell r="D1297">
            <v>2011</v>
          </cell>
          <cell r="AH1297" t="str">
            <v>Agenciamento Marítimo</v>
          </cell>
        </row>
        <row r="1298">
          <cell r="B1298" t="str">
            <v>Conciliação (FMR vs IFRS) Receita Líquida - Ajustes de Consolidação</v>
          </cell>
          <cell r="D1298">
            <v>2011</v>
          </cell>
          <cell r="AH1298" t="str">
            <v>Estaleiro</v>
          </cell>
        </row>
        <row r="1299">
          <cell r="B1299" t="str">
            <v>Conciliação (FMR vs IFRS) Receita Líquida - Ajustes de Consolidação</v>
          </cell>
          <cell r="D1299">
            <v>2011</v>
          </cell>
          <cell r="AH1299" t="str">
            <v>Atividades Não-segmentadas</v>
          </cell>
        </row>
        <row r="1300">
          <cell r="B1300" t="str">
            <v>Conciliação (FMR vs IFRS) Receita Líquida - Ajustes de Consolidação</v>
          </cell>
          <cell r="D1300">
            <v>2011</v>
          </cell>
          <cell r="AH1300" t="str">
            <v>Corporativo</v>
          </cell>
        </row>
        <row r="1301">
          <cell r="B1301" t="str">
            <v>Conciliação (FMR vs IFRS) Receita Líquida - Ajustes de Consolidação</v>
          </cell>
          <cell r="D1301">
            <v>2011</v>
          </cell>
          <cell r="AH1301" t="str">
            <v>Atividades Não-segmentadas</v>
          </cell>
        </row>
        <row r="1302">
          <cell r="B1302" t="str">
            <v>Conciliação (FMR vs IFRS) Receita Líquida - Alocação G e L</v>
          </cell>
          <cell r="D1302">
            <v>2011</v>
          </cell>
          <cell r="AH1302" t="str">
            <v>Terminais Portuários</v>
          </cell>
        </row>
        <row r="1303">
          <cell r="B1303" t="str">
            <v>Conciliação (FMR vs IFRS) Receita Líquida - Alocação G e L</v>
          </cell>
          <cell r="D1303">
            <v>2011</v>
          </cell>
          <cell r="AH1303" t="str">
            <v>Rebocagem</v>
          </cell>
        </row>
        <row r="1304">
          <cell r="B1304" t="str">
            <v>Conciliação (FMR vs IFRS) Receita Líquida - Alocação G e L</v>
          </cell>
          <cell r="D1304">
            <v>2011</v>
          </cell>
          <cell r="AH1304" t="str">
            <v>Offshore</v>
          </cell>
        </row>
        <row r="1305">
          <cell r="B1305" t="str">
            <v>Conciliação (FMR vs IFRS) Receita Líquida - Alocação G e L</v>
          </cell>
          <cell r="D1305">
            <v>2011</v>
          </cell>
          <cell r="AH1305" t="str">
            <v>Logística</v>
          </cell>
        </row>
        <row r="1306">
          <cell r="B1306" t="str">
            <v>Conciliação (FMR vs IFRS) Receita Líquida - Alocação G e L</v>
          </cell>
          <cell r="D1306">
            <v>2011</v>
          </cell>
          <cell r="AH1306" t="str">
            <v>Agenciamento Marítimo</v>
          </cell>
        </row>
        <row r="1307">
          <cell r="B1307" t="str">
            <v>Conciliação (FMR vs IFRS) Receita Líquida - Alocação G e L</v>
          </cell>
          <cell r="D1307">
            <v>2011</v>
          </cell>
          <cell r="AH1307" t="str">
            <v>Estaleiro</v>
          </cell>
        </row>
        <row r="1308">
          <cell r="B1308" t="str">
            <v>Conciliação (FMR vs IFRS) Receita Líquida - Alocação G e L</v>
          </cell>
          <cell r="D1308">
            <v>2011</v>
          </cell>
          <cell r="AH1308" t="str">
            <v>Atividades Não-segmentadas</v>
          </cell>
        </row>
        <row r="1309">
          <cell r="B1309" t="str">
            <v>Conciliação (FMR vs IFRS) Receita Líquida - Alocação G e L</v>
          </cell>
          <cell r="D1309">
            <v>2011</v>
          </cell>
          <cell r="AH1309" t="str">
            <v>Corporativo</v>
          </cell>
        </row>
        <row r="1310">
          <cell r="B1310" t="str">
            <v>Conciliação (FMR vs IFRS) Receita Líquida - Alocação G e L</v>
          </cell>
          <cell r="D1310">
            <v>2011</v>
          </cell>
          <cell r="AH1310" t="str">
            <v>Atividades Não-segmentadas</v>
          </cell>
        </row>
        <row r="1311">
          <cell r="B1311" t="str">
            <v>Conciliação (FMR vs IFRS) Receita Líquida - Crédito PIS / Cofins</v>
          </cell>
          <cell r="D1311">
            <v>2011</v>
          </cell>
          <cell r="AH1311" t="str">
            <v>Terminais Portuários</v>
          </cell>
        </row>
        <row r="1312">
          <cell r="B1312" t="str">
            <v>Conciliação (FMR vs IFRS) Receita Líquida - Crédito PIS / Cofins</v>
          </cell>
          <cell r="D1312">
            <v>2011</v>
          </cell>
          <cell r="AH1312" t="str">
            <v>Rebocagem</v>
          </cell>
        </row>
        <row r="1313">
          <cell r="B1313" t="str">
            <v>Conciliação (FMR vs IFRS) Receita Líquida - Crédito PIS / Cofins</v>
          </cell>
          <cell r="D1313">
            <v>2011</v>
          </cell>
          <cell r="AH1313" t="str">
            <v>Offshore</v>
          </cell>
        </row>
        <row r="1314">
          <cell r="B1314" t="str">
            <v>Conciliação (FMR vs IFRS) Receita Líquida - Crédito PIS / Cofins</v>
          </cell>
          <cell r="D1314">
            <v>2011</v>
          </cell>
          <cell r="AH1314" t="str">
            <v>Logística</v>
          </cell>
        </row>
        <row r="1315">
          <cell r="B1315" t="str">
            <v>Conciliação (FMR vs IFRS) Receita Líquida - Crédito PIS / Cofins</v>
          </cell>
          <cell r="D1315">
            <v>2011</v>
          </cell>
          <cell r="AH1315" t="str">
            <v>Agenciamento Marítimo</v>
          </cell>
        </row>
        <row r="1316">
          <cell r="B1316" t="str">
            <v>Conciliação (FMR vs IFRS) Receita Líquida - Crédito PIS / Cofins</v>
          </cell>
          <cell r="D1316">
            <v>2011</v>
          </cell>
          <cell r="AH1316" t="str">
            <v>Estaleiro</v>
          </cell>
        </row>
        <row r="1317">
          <cell r="B1317" t="str">
            <v>Conciliação (FMR vs IFRS) Receita Líquida - Crédito PIS / Cofins</v>
          </cell>
          <cell r="D1317">
            <v>2011</v>
          </cell>
          <cell r="AH1317" t="str">
            <v>Atividades Não-segmentadas</v>
          </cell>
        </row>
        <row r="1318">
          <cell r="B1318" t="str">
            <v>Conciliação (FMR vs IFRS) Receita Líquida - Crédito PIS / Cofins</v>
          </cell>
          <cell r="D1318">
            <v>2011</v>
          </cell>
          <cell r="AH1318" t="str">
            <v>Corporativo</v>
          </cell>
        </row>
        <row r="1319">
          <cell r="B1319" t="str">
            <v>Conciliação (FMR vs IFRS) Receita Líquida - Crédito PIS / Cofins</v>
          </cell>
          <cell r="D1319">
            <v>2011</v>
          </cell>
          <cell r="AH1319" t="str">
            <v>Atividades Não-segmentadas</v>
          </cell>
        </row>
        <row r="1320">
          <cell r="B1320" t="str">
            <v>Conciliação (FMR vs IFRS) Receita Líquida - Venda Barcas S.A.</v>
          </cell>
          <cell r="D1320">
            <v>2011</v>
          </cell>
          <cell r="AH1320" t="str">
            <v>Terminais Portuários</v>
          </cell>
        </row>
        <row r="1321">
          <cell r="B1321" t="str">
            <v>Conciliação (FMR vs IFRS) Receita Líquida - Venda Barcas S.A.</v>
          </cell>
          <cell r="D1321">
            <v>2011</v>
          </cell>
          <cell r="AH1321" t="str">
            <v>Rebocagem</v>
          </cell>
        </row>
        <row r="1322">
          <cell r="B1322" t="str">
            <v>Conciliação (FMR vs IFRS) Receita Líquida - Venda Barcas S.A.</v>
          </cell>
          <cell r="D1322">
            <v>2011</v>
          </cell>
          <cell r="AH1322" t="str">
            <v>Offshore</v>
          </cell>
        </row>
        <row r="1323">
          <cell r="B1323" t="str">
            <v>Conciliação (FMR vs IFRS) Receita Líquida - Venda Barcas S.A.</v>
          </cell>
          <cell r="D1323">
            <v>2011</v>
          </cell>
          <cell r="AH1323" t="str">
            <v>Logística</v>
          </cell>
        </row>
        <row r="1324">
          <cell r="B1324" t="str">
            <v>Conciliação (FMR vs IFRS) Receita Líquida - Venda Barcas S.A.</v>
          </cell>
          <cell r="D1324">
            <v>2011</v>
          </cell>
          <cell r="AH1324" t="str">
            <v>Agenciamento Marítimo</v>
          </cell>
        </row>
        <row r="1325">
          <cell r="B1325" t="str">
            <v>Conciliação (FMR vs IFRS) Receita Líquida - Venda Barcas S.A.</v>
          </cell>
          <cell r="D1325">
            <v>2011</v>
          </cell>
          <cell r="AH1325" t="str">
            <v>Estaleiro</v>
          </cell>
        </row>
        <row r="1326">
          <cell r="B1326" t="str">
            <v>Conciliação (FMR vs IFRS) Receita Líquida - Venda Barcas S.A.</v>
          </cell>
          <cell r="D1326">
            <v>2011</v>
          </cell>
          <cell r="AH1326" t="str">
            <v>Atividades Não-segmentadas</v>
          </cell>
        </row>
        <row r="1327">
          <cell r="B1327" t="str">
            <v>Conciliação (FMR vs IFRS) Receita Líquida - Venda Barcas S.A.</v>
          </cell>
          <cell r="D1327">
            <v>2011</v>
          </cell>
          <cell r="AH1327" t="str">
            <v>Corporativo</v>
          </cell>
        </row>
        <row r="1328">
          <cell r="B1328" t="str">
            <v>Conciliação (FMR vs IFRS) Receita Líquida - Venda Barcas S.A.</v>
          </cell>
          <cell r="D1328">
            <v>2011</v>
          </cell>
          <cell r="AH1328" t="str">
            <v>Atividades Não-segmentadas</v>
          </cell>
        </row>
        <row r="1329">
          <cell r="B1329" t="str">
            <v>Conciliação (FMR vs IFRS) EBITDA - Baixa da Draco</v>
          </cell>
          <cell r="D1329">
            <v>2011</v>
          </cell>
          <cell r="AH1329" t="str">
            <v>Rebocagem</v>
          </cell>
        </row>
        <row r="1330">
          <cell r="B1330" t="str">
            <v>Conciliação (FMR vs IFRS) EBITDA - Ajustes de Auditoria de 2008</v>
          </cell>
          <cell r="D1330">
            <v>2011</v>
          </cell>
          <cell r="AH1330" t="str">
            <v>Terminais Portuários</v>
          </cell>
        </row>
        <row r="1331">
          <cell r="B1331" t="str">
            <v>Conciliação (FMR vs IFRS) EBITDA - Ajustes de Auditoria de 2008</v>
          </cell>
          <cell r="D1331">
            <v>2011</v>
          </cell>
          <cell r="AH1331" t="str">
            <v>Rebocagem</v>
          </cell>
        </row>
        <row r="1332">
          <cell r="B1332" t="str">
            <v>Conciliação (FMR vs IFRS) EBITDA - Ajustes de Auditoria de 2008</v>
          </cell>
          <cell r="D1332">
            <v>2011</v>
          </cell>
          <cell r="AH1332" t="str">
            <v>Offshore</v>
          </cell>
        </row>
        <row r="1333">
          <cell r="B1333" t="str">
            <v>Conciliação (FMR vs IFRS) EBITDA - Ajustes de Auditoria de 2008</v>
          </cell>
          <cell r="D1333">
            <v>2011</v>
          </cell>
          <cell r="AH1333" t="str">
            <v>Logística</v>
          </cell>
        </row>
        <row r="1334">
          <cell r="B1334" t="str">
            <v>Conciliação (FMR vs IFRS) EBITDA - Ajustes de Auditoria de 2008</v>
          </cell>
          <cell r="D1334">
            <v>2011</v>
          </cell>
          <cell r="AH1334" t="str">
            <v>Agenciamento Marítimo</v>
          </cell>
        </row>
        <row r="1335">
          <cell r="B1335" t="str">
            <v>Conciliação (FMR vs IFRS) EBITDA - Ajustes de Auditoria de 2008</v>
          </cell>
          <cell r="D1335">
            <v>2011</v>
          </cell>
          <cell r="AH1335" t="str">
            <v>Estaleiro</v>
          </cell>
        </row>
        <row r="1336">
          <cell r="B1336" t="str">
            <v>Conciliação (FMR vs IFRS) EBITDA - Ajustes de Auditoria de 2008</v>
          </cell>
          <cell r="D1336">
            <v>2011</v>
          </cell>
          <cell r="AH1336" t="str">
            <v>Atividades Não-segmentadas</v>
          </cell>
        </row>
        <row r="1337">
          <cell r="B1337" t="str">
            <v>Conciliação (FMR vs IFRS) EBITDA - Ajustes de Auditoria de 2008</v>
          </cell>
          <cell r="D1337">
            <v>2011</v>
          </cell>
          <cell r="AH1337" t="str">
            <v>Corporativo</v>
          </cell>
        </row>
        <row r="1338">
          <cell r="B1338" t="str">
            <v>Conciliação (FMR vs IFRS) EBITDA - Ajustes de Auditoria de 2008</v>
          </cell>
          <cell r="D1338">
            <v>2011</v>
          </cell>
          <cell r="AH1338" t="str">
            <v>Atividades Não-segmentadas</v>
          </cell>
        </row>
        <row r="1339">
          <cell r="B1339" t="str">
            <v>Conciliação (FMR vs IFRS) Lucro Líquido - Ajustes de Auditoria 2008</v>
          </cell>
          <cell r="D1339">
            <v>2011</v>
          </cell>
          <cell r="AH1339" t="str">
            <v>Terminais Portuários</v>
          </cell>
        </row>
        <row r="1340">
          <cell r="B1340" t="str">
            <v>Conciliação (FMR vs IFRS) Lucro Líquido - Ajustes de Auditoria 2008</v>
          </cell>
          <cell r="D1340">
            <v>2011</v>
          </cell>
          <cell r="AH1340" t="str">
            <v>Rebocagem</v>
          </cell>
        </row>
        <row r="1341">
          <cell r="B1341" t="str">
            <v>Conciliação (FMR vs IFRS) Lucro Líquido - Ajustes de Auditoria 2008</v>
          </cell>
          <cell r="D1341">
            <v>2011</v>
          </cell>
          <cell r="AH1341" t="str">
            <v>Offshore</v>
          </cell>
        </row>
        <row r="1342">
          <cell r="B1342" t="str">
            <v>Conciliação (FMR vs IFRS) Lucro Líquido - Ajustes de Auditoria 2008</v>
          </cell>
          <cell r="D1342">
            <v>2011</v>
          </cell>
          <cell r="AH1342" t="str">
            <v>Logística</v>
          </cell>
        </row>
        <row r="1343">
          <cell r="B1343" t="str">
            <v>Conciliação (FMR vs IFRS) Lucro Líquido - Ajustes de Auditoria 2008</v>
          </cell>
          <cell r="D1343">
            <v>2011</v>
          </cell>
          <cell r="AH1343" t="str">
            <v>Agenciamento Marítimo</v>
          </cell>
        </row>
        <row r="1344">
          <cell r="B1344" t="str">
            <v>Conciliação (FMR vs IFRS) Lucro Líquido - Ajustes de Auditoria 2008</v>
          </cell>
          <cell r="D1344">
            <v>2011</v>
          </cell>
          <cell r="AH1344" t="str">
            <v>Estaleiro</v>
          </cell>
        </row>
        <row r="1345">
          <cell r="B1345" t="str">
            <v>Conciliação (FMR vs IFRS) Lucro Líquido - Ajustes de Auditoria 2008</v>
          </cell>
          <cell r="D1345">
            <v>2011</v>
          </cell>
          <cell r="AH1345" t="str">
            <v>Atividades Não-segmentadas</v>
          </cell>
        </row>
        <row r="1346">
          <cell r="B1346" t="str">
            <v>Conciliação (FMR vs IFRS) Lucro Líquido - Ajustes de Auditoria 2008</v>
          </cell>
          <cell r="D1346">
            <v>2011</v>
          </cell>
          <cell r="AH1346" t="str">
            <v>Corporativo</v>
          </cell>
        </row>
        <row r="1347">
          <cell r="B1347" t="str">
            <v>Conciliação (FMR vs IFRS) Lucro Líquido - Ajustes de Auditoria 2008</v>
          </cell>
          <cell r="D1347">
            <v>2011</v>
          </cell>
          <cell r="AH1347" t="str">
            <v>Atividades Não-segmentadas</v>
          </cell>
        </row>
        <row r="1348">
          <cell r="B1348" t="str">
            <v>Conciliação (FMR vs IFRS) Receita Líquida - Wsut</v>
          </cell>
          <cell r="D1348">
            <v>2011</v>
          </cell>
          <cell r="AH1348" t="str">
            <v>Offshore</v>
          </cell>
        </row>
        <row r="1349">
          <cell r="B1349" t="str">
            <v>Conciliação (FMR vs IFRS) Lucro Líquido - Wsut</v>
          </cell>
          <cell r="D1349">
            <v>2011</v>
          </cell>
          <cell r="AH1349" t="str">
            <v>Offshore</v>
          </cell>
        </row>
        <row r="1350">
          <cell r="B1350" t="str">
            <v>Conciliação (FMR vs IFRS) Ebitda - Wsut</v>
          </cell>
          <cell r="D1350">
            <v>2011</v>
          </cell>
          <cell r="AH1350" t="str">
            <v>Offshore</v>
          </cell>
        </row>
        <row r="1351">
          <cell r="B1351" t="str">
            <v>Conciliação (FMR vs IFRS) Lucro Líquido - Resultado na Venda de Investimento - Brasco</v>
          </cell>
          <cell r="D1351">
            <v>2011</v>
          </cell>
          <cell r="AH1351" t="str">
            <v>Corporativo</v>
          </cell>
        </row>
        <row r="1352">
          <cell r="B1352" t="str">
            <v>Conciliação (FMR vs IFRS) EBITDA - Contas de Resultado Financeiro Operacional</v>
          </cell>
          <cell r="D1352">
            <v>2011</v>
          </cell>
          <cell r="AH1352" t="str">
            <v>Terminais Portuários</v>
          </cell>
        </row>
        <row r="1353">
          <cell r="B1353" t="str">
            <v>Conciliação (FMR vs IFRS) EBITDA - Contas de Resultado Financeiro Operacional</v>
          </cell>
          <cell r="D1353">
            <v>2011</v>
          </cell>
          <cell r="AH1353" t="str">
            <v>Rebocagem</v>
          </cell>
        </row>
        <row r="1354">
          <cell r="B1354" t="str">
            <v>Conciliação (FMR vs IFRS) EBITDA - Contas de Resultado Financeiro Operacional</v>
          </cell>
          <cell r="D1354">
            <v>2011</v>
          </cell>
          <cell r="AH1354" t="str">
            <v>Offshore</v>
          </cell>
        </row>
        <row r="1355">
          <cell r="B1355" t="str">
            <v>Conciliação (FMR vs IFRS) EBITDA - Contas de Resultado Financeiro Operacional</v>
          </cell>
          <cell r="D1355">
            <v>2011</v>
          </cell>
          <cell r="AH1355" t="str">
            <v>Logística</v>
          </cell>
        </row>
        <row r="1356">
          <cell r="B1356" t="str">
            <v>Conciliação (FMR vs IFRS) EBITDA - Contas de Resultado Financeiro Operacional</v>
          </cell>
          <cell r="D1356">
            <v>2011</v>
          </cell>
          <cell r="AH1356" t="str">
            <v>Agenciamento Marítimo</v>
          </cell>
        </row>
        <row r="1357">
          <cell r="B1357" t="str">
            <v>Conciliação (FMR vs IFRS) EBITDA - Contas de Resultado Financeiro Operacional</v>
          </cell>
          <cell r="D1357">
            <v>2011</v>
          </cell>
          <cell r="AH1357" t="str">
            <v>Estaleiro</v>
          </cell>
        </row>
        <row r="1358">
          <cell r="B1358" t="str">
            <v>Conciliação (FMR vs IFRS) EBITDA - Contas de Resultado Financeiro Operacional</v>
          </cell>
          <cell r="D1358">
            <v>2011</v>
          </cell>
          <cell r="AH1358" t="str">
            <v>Atividades Não-segmentadas</v>
          </cell>
        </row>
        <row r="1359">
          <cell r="B1359" t="str">
            <v>Conciliação (FMR vs IFRS) EBITDA - Contas de Resultado Financeiro Operacional</v>
          </cell>
          <cell r="D1359">
            <v>2011</v>
          </cell>
          <cell r="AH1359" t="str">
            <v>Corporativo</v>
          </cell>
        </row>
        <row r="1360">
          <cell r="B1360" t="str">
            <v>Conciliação (FMR vs IFRS) EBITDA - Contas de Resultado Financeiro Operacional</v>
          </cell>
          <cell r="D1360">
            <v>2011</v>
          </cell>
          <cell r="AH1360" t="str">
            <v>Atividades Não-segmentadas</v>
          </cell>
        </row>
        <row r="1361">
          <cell r="B1361" t="str">
            <v>Conciliação (FMR vs IFRS) EBITDA - Result on disposal of investments</v>
          </cell>
          <cell r="D1361">
            <v>2011</v>
          </cell>
          <cell r="AH1361" t="str">
            <v>Logística</v>
          </cell>
        </row>
        <row r="1362">
          <cell r="B1362" t="str">
            <v>Conciliação (FMR vs IFRS) EBITDA - Result on disposal of investments</v>
          </cell>
          <cell r="D1362">
            <v>2011</v>
          </cell>
          <cell r="AH1362" t="str">
            <v>Corporativo</v>
          </cell>
        </row>
        <row r="1363">
          <cell r="B1363" t="str">
            <v>Conciliação (FMR vs IFRS) EBITDA - Contas Históricas</v>
          </cell>
          <cell r="D1363">
            <v>2011</v>
          </cell>
          <cell r="AH1363" t="str">
            <v>Terminais Portuários</v>
          </cell>
        </row>
        <row r="1364">
          <cell r="B1364" t="str">
            <v>Conciliação (FMR vs IFRS) EBITDA - Contas Históricas</v>
          </cell>
          <cell r="D1364">
            <v>2011</v>
          </cell>
          <cell r="AH1364" t="str">
            <v>Rebocagem</v>
          </cell>
        </row>
        <row r="1365">
          <cell r="B1365" t="str">
            <v>Conciliação (FMR vs IFRS) EBITDA - Contas Históricas</v>
          </cell>
          <cell r="D1365">
            <v>2011</v>
          </cell>
          <cell r="AH1365" t="str">
            <v>Offshore</v>
          </cell>
        </row>
        <row r="1366">
          <cell r="B1366" t="str">
            <v>Conciliação (FMR vs IFRS) EBITDA - Contas Históricas</v>
          </cell>
          <cell r="D1366">
            <v>2011</v>
          </cell>
          <cell r="AH1366" t="str">
            <v>Logística</v>
          </cell>
        </row>
        <row r="1367">
          <cell r="B1367" t="str">
            <v>Conciliação (FMR vs IFRS) EBITDA - Contas Históricas</v>
          </cell>
          <cell r="D1367">
            <v>2011</v>
          </cell>
          <cell r="AH1367" t="str">
            <v>Agenciamento Marítimo</v>
          </cell>
        </row>
        <row r="1368">
          <cell r="B1368" t="str">
            <v>Conciliação (FMR vs IFRS) EBITDA - Contas Históricas</v>
          </cell>
          <cell r="D1368">
            <v>2011</v>
          </cell>
          <cell r="AH1368" t="str">
            <v>Estaleiro</v>
          </cell>
        </row>
        <row r="1369">
          <cell r="B1369" t="str">
            <v>Conciliação (FMR vs IFRS) EBITDA - Contas Históricas</v>
          </cell>
          <cell r="D1369">
            <v>2011</v>
          </cell>
          <cell r="AH1369" t="str">
            <v>Atividades Não-segmentadas</v>
          </cell>
        </row>
        <row r="1370">
          <cell r="B1370" t="str">
            <v>Conciliação (FMR vs IFRS) EBITDA - Contas Históricas</v>
          </cell>
          <cell r="D1370">
            <v>2011</v>
          </cell>
          <cell r="AH1370" t="str">
            <v>Corporativo</v>
          </cell>
        </row>
        <row r="1371">
          <cell r="B1371" t="str">
            <v>Conciliação (FMR vs IFRS) EBITDA - Contas Históricas</v>
          </cell>
          <cell r="D1371">
            <v>2011</v>
          </cell>
          <cell r="AH1371" t="str">
            <v>Atividades Não-segmentadas</v>
          </cell>
        </row>
        <row r="1372">
          <cell r="B1372" t="str">
            <v>Conciliação (FMR vs IFRS) EBITDA - Resultado de Provisão PLR</v>
          </cell>
          <cell r="D1372">
            <v>2011</v>
          </cell>
          <cell r="AH1372" t="str">
            <v>Terminais Portuários</v>
          </cell>
        </row>
        <row r="1373">
          <cell r="B1373" t="str">
            <v>Conciliação (FMR vs IFRS) EBITDA - Resultado de Provisão PLR</v>
          </cell>
          <cell r="D1373">
            <v>2011</v>
          </cell>
          <cell r="AH1373" t="str">
            <v>Rebocagem</v>
          </cell>
        </row>
        <row r="1374">
          <cell r="B1374" t="str">
            <v>Conciliação (FMR vs IFRS) EBITDA - Resultado de Provisão PLR</v>
          </cell>
          <cell r="D1374">
            <v>2011</v>
          </cell>
          <cell r="AH1374" t="str">
            <v>Offshore</v>
          </cell>
        </row>
        <row r="1375">
          <cell r="B1375" t="str">
            <v>Conciliação (FMR vs IFRS) EBITDA - Resultado de Provisão PLR</v>
          </cell>
          <cell r="D1375">
            <v>2011</v>
          </cell>
          <cell r="AH1375" t="str">
            <v>Logística</v>
          </cell>
        </row>
        <row r="1376">
          <cell r="B1376" t="str">
            <v>Conciliação (FMR vs IFRS) EBITDA - Resultado de Provisão PLR</v>
          </cell>
          <cell r="D1376">
            <v>2011</v>
          </cell>
          <cell r="AH1376" t="str">
            <v>Agenciamento Marítimo</v>
          </cell>
        </row>
        <row r="1377">
          <cell r="B1377" t="str">
            <v>Conciliação (FMR vs IFRS) EBITDA - Resultado de Provisão PLR</v>
          </cell>
          <cell r="D1377">
            <v>2011</v>
          </cell>
          <cell r="AH1377" t="str">
            <v>Estaleiro</v>
          </cell>
        </row>
        <row r="1378">
          <cell r="B1378" t="str">
            <v>Conciliação (FMR vs IFRS) EBITDA - Resultado de Provisão PLR</v>
          </cell>
          <cell r="D1378">
            <v>2011</v>
          </cell>
          <cell r="AH1378" t="str">
            <v>Atividades Não-segmentadas</v>
          </cell>
        </row>
        <row r="1379">
          <cell r="B1379" t="str">
            <v>Conciliação (FMR vs IFRS) EBITDA - Resultado de Provisão PLR</v>
          </cell>
          <cell r="D1379">
            <v>2011</v>
          </cell>
          <cell r="AH1379" t="str">
            <v>Corporativo</v>
          </cell>
        </row>
        <row r="1380">
          <cell r="B1380" t="str">
            <v>Conciliação (FMR vs IFRS) EBITDA - Resultado de Provisão PLR</v>
          </cell>
          <cell r="D1380">
            <v>2011</v>
          </cell>
          <cell r="AH1380" t="str">
            <v>Atividades Não-segmentadas</v>
          </cell>
        </row>
        <row r="1381">
          <cell r="B1381" t="str">
            <v>Conciliação (FMR vs IFRS) EBITDA - Phantom Stock Options</v>
          </cell>
          <cell r="D1381">
            <v>2011</v>
          </cell>
          <cell r="AH1381" t="str">
            <v>Terminais Portuários</v>
          </cell>
        </row>
        <row r="1382">
          <cell r="B1382" t="str">
            <v>Conciliação (FMR vs IFRS) EBITDA - Phantom Stock Options</v>
          </cell>
          <cell r="D1382">
            <v>2011</v>
          </cell>
          <cell r="AH1382" t="str">
            <v>Rebocagem</v>
          </cell>
        </row>
        <row r="1383">
          <cell r="B1383" t="str">
            <v>Conciliação (FMR vs IFRS) EBITDA - Phantom Stock Options</v>
          </cell>
          <cell r="D1383">
            <v>2011</v>
          </cell>
          <cell r="AH1383" t="str">
            <v>Offshore</v>
          </cell>
        </row>
        <row r="1384">
          <cell r="B1384" t="str">
            <v>Conciliação (FMR vs IFRS) EBITDA - Phantom Stock Options</v>
          </cell>
          <cell r="D1384">
            <v>2011</v>
          </cell>
          <cell r="AH1384" t="str">
            <v>Logística</v>
          </cell>
        </row>
        <row r="1385">
          <cell r="B1385" t="str">
            <v>Conciliação (FMR vs IFRS) EBITDA - Phantom Stock Options</v>
          </cell>
          <cell r="D1385">
            <v>2011</v>
          </cell>
          <cell r="AH1385" t="str">
            <v>Agenciamento Marítimo</v>
          </cell>
        </row>
        <row r="1386">
          <cell r="B1386" t="str">
            <v>Conciliação (FMR vs IFRS) EBITDA - Phantom Stock Options</v>
          </cell>
          <cell r="D1386">
            <v>2011</v>
          </cell>
          <cell r="AH1386" t="str">
            <v>Estaleiro</v>
          </cell>
        </row>
        <row r="1387">
          <cell r="B1387" t="str">
            <v>Conciliação (FMR vs IFRS) EBITDA - Phantom Stock Options</v>
          </cell>
          <cell r="D1387">
            <v>2011</v>
          </cell>
          <cell r="AH1387" t="str">
            <v>Atividades Não-segmentadas</v>
          </cell>
        </row>
        <row r="1388">
          <cell r="B1388" t="str">
            <v>Conciliação (FMR vs IFRS) EBITDA - Phantom Stock Options</v>
          </cell>
          <cell r="D1388">
            <v>2011</v>
          </cell>
          <cell r="AH1388" t="str">
            <v>Corporativo</v>
          </cell>
        </row>
        <row r="1389">
          <cell r="B1389" t="str">
            <v>Conciliação (FMR vs IFRS) EBITDA - Phantom Stock Options</v>
          </cell>
          <cell r="D1389">
            <v>2011</v>
          </cell>
          <cell r="AH1389" t="str">
            <v>Atividades Não-segmentadas</v>
          </cell>
        </row>
        <row r="1390">
          <cell r="B1390" t="str">
            <v>Conciliação (FMR vs IFRS) EBITDA - Despesa WSL</v>
          </cell>
          <cell r="D1390">
            <v>2011</v>
          </cell>
          <cell r="AH1390" t="str">
            <v>Corporativo</v>
          </cell>
        </row>
        <row r="1391">
          <cell r="B1391" t="str">
            <v>Conciliação (FMR vs IFRS) EBITDA - Ajustes IFRS</v>
          </cell>
          <cell r="D1391">
            <v>2011</v>
          </cell>
          <cell r="AH1391" t="str">
            <v>Terminais Portuários</v>
          </cell>
        </row>
        <row r="1392">
          <cell r="B1392" t="str">
            <v>Conciliação (FMR vs IFRS) EBITDA - Ajustes IFRS</v>
          </cell>
          <cell r="D1392">
            <v>2011</v>
          </cell>
          <cell r="AH1392" t="str">
            <v>Rebocagem</v>
          </cell>
        </row>
        <row r="1393">
          <cell r="B1393" t="str">
            <v>Conciliação (FMR vs IFRS) EBITDA - Ajustes IFRS</v>
          </cell>
          <cell r="D1393">
            <v>2011</v>
          </cell>
          <cell r="AH1393" t="str">
            <v>Offshore</v>
          </cell>
        </row>
        <row r="1394">
          <cell r="B1394" t="str">
            <v>Conciliação (FMR vs IFRS) EBITDA - Ajustes IFRS</v>
          </cell>
          <cell r="D1394">
            <v>2011</v>
          </cell>
          <cell r="AH1394" t="str">
            <v>Logística</v>
          </cell>
        </row>
        <row r="1395">
          <cell r="B1395" t="str">
            <v>Conciliação (FMR vs IFRS) EBITDA - Ajustes IFRS</v>
          </cell>
          <cell r="D1395">
            <v>2011</v>
          </cell>
          <cell r="AH1395" t="str">
            <v>Agenciamento Marítimo</v>
          </cell>
        </row>
        <row r="1396">
          <cell r="B1396" t="str">
            <v>Conciliação (FMR vs IFRS) EBITDA - Ajustes IFRS</v>
          </cell>
          <cell r="D1396">
            <v>2011</v>
          </cell>
          <cell r="AH1396" t="str">
            <v>Estaleiro</v>
          </cell>
        </row>
        <row r="1397">
          <cell r="B1397" t="str">
            <v>Conciliação (FMR vs IFRS) EBITDA - Ajustes IFRS</v>
          </cell>
          <cell r="D1397">
            <v>2011</v>
          </cell>
          <cell r="AH1397" t="str">
            <v>Atividades Não-segmentadas</v>
          </cell>
        </row>
        <row r="1398">
          <cell r="B1398" t="str">
            <v>Conciliação (FMR vs IFRS) EBITDA - Ajustes IFRS</v>
          </cell>
          <cell r="D1398">
            <v>2011</v>
          </cell>
          <cell r="AH1398" t="str">
            <v>Corporativo</v>
          </cell>
        </row>
        <row r="1399">
          <cell r="B1399" t="str">
            <v>Conciliação (FMR vs IFRS) EBITDA - Ajustes IFRS</v>
          </cell>
          <cell r="D1399">
            <v>2011</v>
          </cell>
          <cell r="AH1399" t="str">
            <v>Atividades Não-segmentadas</v>
          </cell>
        </row>
        <row r="1400">
          <cell r="B1400" t="str">
            <v>Non Recurring items - Provision - Phantom Stock Option</v>
          </cell>
          <cell r="D1400">
            <v>2011</v>
          </cell>
          <cell r="AH1400" t="str">
            <v>Terminais Portuários</v>
          </cell>
        </row>
        <row r="1401">
          <cell r="B1401" t="str">
            <v>Non Recurring items - Provision - Phantom Stock Option</v>
          </cell>
          <cell r="D1401">
            <v>2011</v>
          </cell>
          <cell r="AH1401" t="str">
            <v>Rebocagem</v>
          </cell>
        </row>
        <row r="1402">
          <cell r="B1402" t="str">
            <v>Non Recurring items - Provision - Phantom Stock Option</v>
          </cell>
          <cell r="D1402">
            <v>2011</v>
          </cell>
          <cell r="AH1402" t="str">
            <v>Offshore</v>
          </cell>
        </row>
        <row r="1403">
          <cell r="B1403" t="str">
            <v>Non Recurring items - Provision - Phantom Stock Option</v>
          </cell>
          <cell r="D1403">
            <v>2011</v>
          </cell>
          <cell r="AH1403" t="str">
            <v>Logística</v>
          </cell>
        </row>
        <row r="1404">
          <cell r="B1404" t="str">
            <v>Non Recurring items - Provision - Phantom Stock Option</v>
          </cell>
          <cell r="D1404">
            <v>2011</v>
          </cell>
          <cell r="AH1404" t="str">
            <v>Agenciamento Marítimo</v>
          </cell>
        </row>
        <row r="1405">
          <cell r="B1405" t="str">
            <v>Non Recurring items - Provision - Phantom Stock Option</v>
          </cell>
          <cell r="D1405">
            <v>2011</v>
          </cell>
          <cell r="AH1405" t="str">
            <v>Estaleiro</v>
          </cell>
        </row>
        <row r="1406">
          <cell r="B1406" t="str">
            <v>Non Recurring items - Provision - Phantom Stock Option</v>
          </cell>
          <cell r="D1406">
            <v>2011</v>
          </cell>
          <cell r="AH1406" t="str">
            <v>Atividades Não-segmentadas</v>
          </cell>
        </row>
        <row r="1407">
          <cell r="B1407" t="str">
            <v>Non Recurring items - Provision - Phantom Stock Option</v>
          </cell>
          <cell r="D1407">
            <v>2011</v>
          </cell>
          <cell r="AH1407" t="str">
            <v>Corporativo</v>
          </cell>
        </row>
        <row r="1408">
          <cell r="B1408" t="str">
            <v>Non Recurring items - Provision - Phantom Stock Option</v>
          </cell>
          <cell r="D1408">
            <v>2011</v>
          </cell>
          <cell r="AH1408" t="str">
            <v>Atividades Não-segmentadas</v>
          </cell>
        </row>
        <row r="1409">
          <cell r="B1409" t="str">
            <v>Non Recurring items - Provision - Doubtfull Accounts</v>
          </cell>
          <cell r="D1409">
            <v>2011</v>
          </cell>
          <cell r="AH1409" t="str">
            <v>Terminais Portuários</v>
          </cell>
        </row>
        <row r="1410">
          <cell r="B1410" t="str">
            <v>Non Recurring items - Provision - Doubtfull Accounts</v>
          </cell>
          <cell r="D1410">
            <v>2011</v>
          </cell>
          <cell r="AH1410" t="str">
            <v>Rebocagem</v>
          </cell>
        </row>
        <row r="1411">
          <cell r="B1411" t="str">
            <v>Non Recurring items - Provision - Doubtfull Accounts</v>
          </cell>
          <cell r="D1411">
            <v>2011</v>
          </cell>
          <cell r="AH1411" t="str">
            <v>Offshore</v>
          </cell>
        </row>
        <row r="1412">
          <cell r="B1412" t="str">
            <v>Non Recurring items - Provision - Doubtfull Accounts</v>
          </cell>
          <cell r="D1412">
            <v>2011</v>
          </cell>
          <cell r="AH1412" t="str">
            <v>Logística</v>
          </cell>
        </row>
        <row r="1413">
          <cell r="B1413" t="str">
            <v>Non Recurring items - Provision - Doubtfull Accounts</v>
          </cell>
          <cell r="D1413">
            <v>2011</v>
          </cell>
          <cell r="AH1413" t="str">
            <v>Agenciamento Marítimo</v>
          </cell>
        </row>
        <row r="1414">
          <cell r="B1414" t="str">
            <v>Non Recurring items - Provision - Doubtfull Accounts</v>
          </cell>
          <cell r="D1414">
            <v>2011</v>
          </cell>
          <cell r="AH1414" t="str">
            <v>Estaleiro</v>
          </cell>
        </row>
        <row r="1415">
          <cell r="B1415" t="str">
            <v>Non Recurring items - Provision - Doubtfull Accounts</v>
          </cell>
          <cell r="D1415">
            <v>2011</v>
          </cell>
          <cell r="AH1415" t="str">
            <v>Atividades Não-segmentadas</v>
          </cell>
        </row>
        <row r="1416">
          <cell r="B1416" t="str">
            <v>Non Recurring items - Provision - Doubtfull Accounts</v>
          </cell>
          <cell r="D1416">
            <v>2011</v>
          </cell>
          <cell r="AH1416" t="str">
            <v>Corporativo</v>
          </cell>
        </row>
        <row r="1417">
          <cell r="B1417" t="str">
            <v>Non Recurring items - Provision - Doubtfull Accounts</v>
          </cell>
          <cell r="D1417">
            <v>2011</v>
          </cell>
          <cell r="AH1417" t="str">
            <v>Atividades Não-segmentadas</v>
          </cell>
        </row>
        <row r="1418">
          <cell r="B1418" t="str">
            <v>Non Recurring items - Provision - Profit Sharing</v>
          </cell>
          <cell r="D1418">
            <v>2011</v>
          </cell>
          <cell r="AH1418" t="str">
            <v>Terminais Portuários</v>
          </cell>
        </row>
        <row r="1419">
          <cell r="B1419" t="str">
            <v>Non Recurring items - Provision - Profit Sharing</v>
          </cell>
          <cell r="D1419">
            <v>2011</v>
          </cell>
          <cell r="AH1419" t="str">
            <v>Rebocagem</v>
          </cell>
        </row>
        <row r="1420">
          <cell r="B1420" t="str">
            <v>Non Recurring items - Provision - Profit Sharing</v>
          </cell>
          <cell r="D1420">
            <v>2011</v>
          </cell>
          <cell r="AH1420" t="str">
            <v>Offshore</v>
          </cell>
        </row>
        <row r="1421">
          <cell r="B1421" t="str">
            <v>Non Recurring items - Provision - Profit Sharing</v>
          </cell>
          <cell r="D1421">
            <v>2011</v>
          </cell>
          <cell r="AH1421" t="str">
            <v>Logística</v>
          </cell>
        </row>
        <row r="1422">
          <cell r="B1422" t="str">
            <v>Non Recurring items - Provision - Profit Sharing</v>
          </cell>
          <cell r="D1422">
            <v>2011</v>
          </cell>
          <cell r="AH1422" t="str">
            <v>Agenciamento Marítimo</v>
          </cell>
        </row>
        <row r="1423">
          <cell r="B1423" t="str">
            <v>Non Recurring items - Provision - Profit Sharing</v>
          </cell>
          <cell r="D1423">
            <v>2011</v>
          </cell>
          <cell r="AH1423" t="str">
            <v>Estaleiro</v>
          </cell>
        </row>
        <row r="1424">
          <cell r="B1424" t="str">
            <v>Non Recurring items - Provision - Profit Sharing</v>
          </cell>
          <cell r="D1424">
            <v>2011</v>
          </cell>
          <cell r="AH1424" t="str">
            <v>Atividades Não-segmentadas</v>
          </cell>
        </row>
        <row r="1425">
          <cell r="B1425" t="str">
            <v>Non Recurring items - Provision - Profit Sharing</v>
          </cell>
          <cell r="D1425">
            <v>2011</v>
          </cell>
          <cell r="AH1425" t="str">
            <v>Corporativo</v>
          </cell>
        </row>
        <row r="1426">
          <cell r="B1426" t="str">
            <v>Non Recurring items - Provision - Profit Sharing</v>
          </cell>
          <cell r="D1426">
            <v>2011</v>
          </cell>
          <cell r="AH1426" t="str">
            <v>Atividades Não-segmentadas</v>
          </cell>
        </row>
        <row r="1427">
          <cell r="B1427" t="str">
            <v>Non Recurring items - Provision - Contigencies - Civil Cases</v>
          </cell>
          <cell r="D1427">
            <v>2011</v>
          </cell>
          <cell r="AH1427" t="str">
            <v>Terminais Portuários</v>
          </cell>
        </row>
        <row r="1428">
          <cell r="B1428" t="str">
            <v>Non Recurring items - Provision - Contigencies - Civil Cases</v>
          </cell>
          <cell r="D1428">
            <v>2011</v>
          </cell>
          <cell r="AH1428" t="str">
            <v>Rebocagem</v>
          </cell>
        </row>
        <row r="1429">
          <cell r="B1429" t="str">
            <v>Non Recurring items - Provision - Contigencies - Civil Cases</v>
          </cell>
          <cell r="D1429">
            <v>2011</v>
          </cell>
          <cell r="AH1429" t="str">
            <v>Offshore</v>
          </cell>
        </row>
        <row r="1430">
          <cell r="B1430" t="str">
            <v>Non Recurring items - Provision - Contigencies - Civil Cases</v>
          </cell>
          <cell r="D1430">
            <v>2011</v>
          </cell>
          <cell r="AH1430" t="str">
            <v>Logística</v>
          </cell>
        </row>
        <row r="1431">
          <cell r="B1431" t="str">
            <v>Non Recurring items - Provision - Contigencies - Civil Cases</v>
          </cell>
          <cell r="D1431">
            <v>2011</v>
          </cell>
          <cell r="AH1431" t="str">
            <v>Agenciamento Marítimo</v>
          </cell>
        </row>
        <row r="1432">
          <cell r="B1432" t="str">
            <v>Non Recurring items - Provision - Contigencies - Civil Cases</v>
          </cell>
          <cell r="D1432">
            <v>2011</v>
          </cell>
          <cell r="AH1432" t="str">
            <v>Estaleiro</v>
          </cell>
        </row>
        <row r="1433">
          <cell r="B1433" t="str">
            <v>Non Recurring items - Provision - Contigencies - Civil Cases</v>
          </cell>
          <cell r="D1433">
            <v>2011</v>
          </cell>
          <cell r="AH1433" t="str">
            <v>Atividades Não-segmentadas</v>
          </cell>
        </row>
        <row r="1434">
          <cell r="B1434" t="str">
            <v>Non Recurring items - Provision - Contigencies - Civil Cases</v>
          </cell>
          <cell r="D1434">
            <v>2011</v>
          </cell>
          <cell r="AH1434" t="str">
            <v>Corporativo</v>
          </cell>
        </row>
        <row r="1435">
          <cell r="B1435" t="str">
            <v>Non Recurring items - Provision - Contigencies - Civil Cases</v>
          </cell>
          <cell r="D1435">
            <v>2011</v>
          </cell>
          <cell r="AH1435" t="str">
            <v>Atividades Não-segmentadas</v>
          </cell>
        </row>
        <row r="1436">
          <cell r="B1436" t="str">
            <v>Non Recurring items - Provision - Contigencies - Tax Cases</v>
          </cell>
          <cell r="D1436">
            <v>2011</v>
          </cell>
          <cell r="AH1436" t="str">
            <v>Terminais Portuários</v>
          </cell>
        </row>
        <row r="1437">
          <cell r="B1437" t="str">
            <v>Non Recurring items - Provision - Contigencies - Tax Cases</v>
          </cell>
          <cell r="D1437">
            <v>2011</v>
          </cell>
          <cell r="AH1437" t="str">
            <v>Rebocagem</v>
          </cell>
        </row>
        <row r="1438">
          <cell r="B1438" t="str">
            <v>Non Recurring items - Provision - Contigencies - Tax Cases</v>
          </cell>
          <cell r="D1438">
            <v>2011</v>
          </cell>
          <cell r="AH1438" t="str">
            <v>Offshore</v>
          </cell>
        </row>
        <row r="1439">
          <cell r="B1439" t="str">
            <v>Non Recurring items - Provision - Contigencies - Tax Cases</v>
          </cell>
          <cell r="D1439">
            <v>2011</v>
          </cell>
          <cell r="AH1439" t="str">
            <v>Logística</v>
          </cell>
        </row>
        <row r="1440">
          <cell r="B1440" t="str">
            <v>Non Recurring items - Provision - Contigencies - Tax Cases</v>
          </cell>
          <cell r="D1440">
            <v>2011</v>
          </cell>
          <cell r="AH1440" t="str">
            <v>Agenciamento Marítimo</v>
          </cell>
        </row>
        <row r="1441">
          <cell r="B1441" t="str">
            <v>Non Recurring items - Provision - Contigencies - Tax Cases</v>
          </cell>
          <cell r="D1441">
            <v>2011</v>
          </cell>
          <cell r="AH1441" t="str">
            <v>Estaleiro</v>
          </cell>
        </row>
        <row r="1442">
          <cell r="B1442" t="str">
            <v>Non Recurring items - Provision - Contigencies - Tax Cases</v>
          </cell>
          <cell r="D1442">
            <v>2011</v>
          </cell>
          <cell r="AH1442" t="str">
            <v>Atividades Não-segmentadas</v>
          </cell>
        </row>
        <row r="1443">
          <cell r="B1443" t="str">
            <v>Non Recurring items - Provision - Contigencies - Tax Cases</v>
          </cell>
          <cell r="D1443">
            <v>2011</v>
          </cell>
          <cell r="AH1443" t="str">
            <v>Corporativo</v>
          </cell>
        </row>
        <row r="1444">
          <cell r="B1444" t="str">
            <v>Non Recurring items - Provision - Contigencies - Tax Cases</v>
          </cell>
          <cell r="D1444">
            <v>2011</v>
          </cell>
          <cell r="AH1444" t="str">
            <v>Atividades Não-segmentadas</v>
          </cell>
        </row>
        <row r="1445">
          <cell r="B1445" t="str">
            <v>Non Recurring items - Provision - Contigencies - Labor Claims</v>
          </cell>
          <cell r="D1445">
            <v>2011</v>
          </cell>
          <cell r="AH1445" t="str">
            <v>Terminais Portuários</v>
          </cell>
        </row>
        <row r="1446">
          <cell r="B1446" t="str">
            <v>Non Recurring items - Provision - Contigencies - Labor Claims</v>
          </cell>
          <cell r="D1446">
            <v>2011</v>
          </cell>
          <cell r="AH1446" t="str">
            <v>Rebocagem</v>
          </cell>
        </row>
        <row r="1447">
          <cell r="B1447" t="str">
            <v>Non Recurring items - Provision - Contigencies - Labor Claims</v>
          </cell>
          <cell r="D1447">
            <v>2011</v>
          </cell>
          <cell r="AH1447" t="str">
            <v>Offshore</v>
          </cell>
        </row>
        <row r="1448">
          <cell r="B1448" t="str">
            <v>Non Recurring items - Provision - Contigencies - Labor Claims</v>
          </cell>
          <cell r="D1448">
            <v>2011</v>
          </cell>
          <cell r="AH1448" t="str">
            <v>Logística</v>
          </cell>
        </row>
        <row r="1449">
          <cell r="B1449" t="str">
            <v>Non Recurring items - Provision - Contigencies - Labor Claims</v>
          </cell>
          <cell r="D1449">
            <v>2011</v>
          </cell>
          <cell r="AH1449" t="str">
            <v>Agenciamento Marítimo</v>
          </cell>
        </row>
        <row r="1450">
          <cell r="B1450" t="str">
            <v>Non Recurring items - Provision - Contigencies - Labor Claims</v>
          </cell>
          <cell r="D1450">
            <v>2011</v>
          </cell>
          <cell r="AH1450" t="str">
            <v>Estaleiro</v>
          </cell>
        </row>
        <row r="1451">
          <cell r="B1451" t="str">
            <v>Non Recurring items - Provision - Contigencies - Labor Claims</v>
          </cell>
          <cell r="D1451">
            <v>2011</v>
          </cell>
          <cell r="AH1451" t="str">
            <v>Atividades Não-segmentadas</v>
          </cell>
        </row>
        <row r="1452">
          <cell r="B1452" t="str">
            <v>Non Recurring items - Provision - Contigencies - Labor Claims</v>
          </cell>
          <cell r="D1452">
            <v>2011</v>
          </cell>
          <cell r="AH1452" t="str">
            <v>Corporativo</v>
          </cell>
        </row>
        <row r="1453">
          <cell r="B1453" t="str">
            <v>Non Recurring items - Provision - Contigencies - Labor Claims</v>
          </cell>
          <cell r="D1453">
            <v>2011</v>
          </cell>
          <cell r="AH1453" t="str">
            <v>Atividades Não-segmentadas</v>
          </cell>
        </row>
        <row r="1454">
          <cell r="B1454" t="str">
            <v>Non Recurring items - Fiscal Credits</v>
          </cell>
          <cell r="D1454">
            <v>2011</v>
          </cell>
          <cell r="AH1454" t="str">
            <v>Terminais Portuários</v>
          </cell>
        </row>
        <row r="1455">
          <cell r="B1455" t="str">
            <v>Non Recurring items - Fiscal Credits</v>
          </cell>
          <cell r="D1455">
            <v>2011</v>
          </cell>
          <cell r="AH1455" t="str">
            <v>Rebocagem</v>
          </cell>
        </row>
        <row r="1456">
          <cell r="B1456" t="str">
            <v>Non Recurring items - Fiscal Credits</v>
          </cell>
          <cell r="D1456">
            <v>2011</v>
          </cell>
          <cell r="AH1456" t="str">
            <v>Offshore</v>
          </cell>
        </row>
        <row r="1457">
          <cell r="B1457" t="str">
            <v>Non Recurring items - Fiscal Credits</v>
          </cell>
          <cell r="D1457">
            <v>2011</v>
          </cell>
          <cell r="AH1457" t="str">
            <v>Logística</v>
          </cell>
        </row>
        <row r="1458">
          <cell r="B1458" t="str">
            <v>Non Recurring items - Fiscal Credits</v>
          </cell>
          <cell r="D1458">
            <v>2011</v>
          </cell>
          <cell r="AH1458" t="str">
            <v>Agenciamento Marítimo</v>
          </cell>
        </row>
        <row r="1459">
          <cell r="B1459" t="str">
            <v>Non Recurring items - Fiscal Credits</v>
          </cell>
          <cell r="D1459">
            <v>2011</v>
          </cell>
          <cell r="AH1459" t="str">
            <v>Estaleiro</v>
          </cell>
        </row>
        <row r="1460">
          <cell r="B1460" t="str">
            <v>Non Recurring items - Fiscal Credits</v>
          </cell>
          <cell r="D1460">
            <v>2011</v>
          </cell>
          <cell r="AH1460" t="str">
            <v>Atividades Não-segmentadas</v>
          </cell>
        </row>
        <row r="1461">
          <cell r="B1461" t="str">
            <v>Non Recurring items - Fiscal Credits</v>
          </cell>
          <cell r="D1461">
            <v>2011</v>
          </cell>
          <cell r="AH1461" t="str">
            <v>Corporativo</v>
          </cell>
        </row>
        <row r="1462">
          <cell r="B1462" t="str">
            <v>Non Recurring items - Fiscal Credits</v>
          </cell>
          <cell r="D1462">
            <v>2011</v>
          </cell>
          <cell r="AH1462" t="str">
            <v>Atividades Não-segmentadas</v>
          </cell>
        </row>
        <row r="1463">
          <cell r="B1463" t="str">
            <v>Non Recurring items - Gain and Loss from IFRS - IAS 21</v>
          </cell>
          <cell r="D1463">
            <v>2011</v>
          </cell>
          <cell r="AH1463" t="str">
            <v>Terminais Portuários</v>
          </cell>
        </row>
        <row r="1464">
          <cell r="B1464" t="str">
            <v>Non Recurring items - Gain and Loss from IFRS - IAS 21</v>
          </cell>
          <cell r="D1464">
            <v>2011</v>
          </cell>
          <cell r="AH1464" t="str">
            <v>Rebocagem</v>
          </cell>
        </row>
        <row r="1465">
          <cell r="B1465" t="str">
            <v>Non Recurring items - Gain and Loss from IFRS - IAS 21</v>
          </cell>
          <cell r="D1465">
            <v>2011</v>
          </cell>
          <cell r="AH1465" t="str">
            <v>Offshore</v>
          </cell>
        </row>
        <row r="1466">
          <cell r="B1466" t="str">
            <v>Non Recurring items - Gain and Loss from IFRS - IAS 21</v>
          </cell>
          <cell r="D1466">
            <v>2011</v>
          </cell>
          <cell r="AH1466" t="str">
            <v>Logística</v>
          </cell>
        </row>
        <row r="1467">
          <cell r="B1467" t="str">
            <v>Non Recurring items - Gain and Loss from IFRS - IAS 21</v>
          </cell>
          <cell r="D1467">
            <v>2011</v>
          </cell>
          <cell r="AH1467" t="str">
            <v>Agenciamento Marítimo</v>
          </cell>
        </row>
        <row r="1468">
          <cell r="B1468" t="str">
            <v>Non Recurring items - Gain and Loss from IFRS - IAS 21</v>
          </cell>
          <cell r="D1468">
            <v>2011</v>
          </cell>
          <cell r="AH1468" t="str">
            <v>Estaleiro</v>
          </cell>
        </row>
        <row r="1469">
          <cell r="B1469" t="str">
            <v>Non Recurring items - Gain and Loss from IFRS - IAS 21</v>
          </cell>
          <cell r="D1469">
            <v>2011</v>
          </cell>
          <cell r="AH1469" t="str">
            <v>Atividades Não-segmentadas</v>
          </cell>
        </row>
        <row r="1470">
          <cell r="B1470" t="str">
            <v>Non Recurring items - Gain and Loss from IFRS - IAS 21</v>
          </cell>
          <cell r="D1470">
            <v>2011</v>
          </cell>
          <cell r="AH1470" t="str">
            <v>Corporativo</v>
          </cell>
        </row>
        <row r="1471">
          <cell r="B1471" t="str">
            <v>Non Recurring items - Gain and Loss from IFRS - IAS 21</v>
          </cell>
          <cell r="D1471">
            <v>2011</v>
          </cell>
          <cell r="AH1471" t="str">
            <v>Atividades Não-segmentadas</v>
          </cell>
        </row>
        <row r="1472">
          <cell r="B1472" t="str">
            <v>Result on disposal of investments</v>
          </cell>
          <cell r="D1472">
            <v>2011</v>
          </cell>
          <cell r="AH1472" t="str">
            <v>Terminais Portuários</v>
          </cell>
        </row>
        <row r="1473">
          <cell r="B1473" t="str">
            <v>Result on disposal of investments</v>
          </cell>
          <cell r="D1473">
            <v>2011</v>
          </cell>
          <cell r="AH1473" t="str">
            <v>Rebocagem</v>
          </cell>
        </row>
        <row r="1474">
          <cell r="B1474" t="str">
            <v>Result on disposal of investments</v>
          </cell>
          <cell r="D1474">
            <v>2011</v>
          </cell>
          <cell r="AH1474" t="str">
            <v>Offshore</v>
          </cell>
        </row>
        <row r="1475">
          <cell r="B1475" t="str">
            <v>Result on disposal of investments</v>
          </cell>
          <cell r="D1475">
            <v>2011</v>
          </cell>
          <cell r="AH1475" t="str">
            <v>Logística</v>
          </cell>
        </row>
        <row r="1476">
          <cell r="B1476" t="str">
            <v>Result on disposal of investments</v>
          </cell>
          <cell r="D1476">
            <v>2011</v>
          </cell>
          <cell r="AH1476" t="str">
            <v>Agenciamento Marítimo</v>
          </cell>
        </row>
        <row r="1477">
          <cell r="B1477" t="str">
            <v>Result on disposal of investments</v>
          </cell>
          <cell r="D1477">
            <v>2011</v>
          </cell>
          <cell r="AH1477" t="str">
            <v>Estaleiro</v>
          </cell>
        </row>
        <row r="1478">
          <cell r="B1478" t="str">
            <v>Result on disposal of investments</v>
          </cell>
          <cell r="D1478">
            <v>2011</v>
          </cell>
          <cell r="AH1478" t="str">
            <v>Atividades Não-segmentadas</v>
          </cell>
        </row>
        <row r="1479">
          <cell r="B1479" t="str">
            <v>Result on disposal of investments</v>
          </cell>
          <cell r="D1479">
            <v>2011</v>
          </cell>
          <cell r="AH1479" t="str">
            <v>Corporativo</v>
          </cell>
        </row>
        <row r="1480">
          <cell r="B1480" t="str">
            <v>Result on disposal of investments</v>
          </cell>
          <cell r="D1480">
            <v>2011</v>
          </cell>
          <cell r="AH1480" t="str">
            <v>Atividades Não-segmentadas</v>
          </cell>
        </row>
        <row r="1481">
          <cell r="B1481" t="str">
            <v>Debt Analysis - Opening Balance</v>
          </cell>
          <cell r="D1481">
            <v>2011</v>
          </cell>
          <cell r="AH1481" t="str">
            <v>WSL</v>
          </cell>
        </row>
        <row r="1482">
          <cell r="B1482" t="str">
            <v>Debt Analysis - New Loans - IFC</v>
          </cell>
          <cell r="D1482">
            <v>2011</v>
          </cell>
          <cell r="AH1482" t="str">
            <v>WSL</v>
          </cell>
        </row>
        <row r="1483">
          <cell r="B1483" t="str">
            <v>Debt Analysis - New Loans - BNDES</v>
          </cell>
          <cell r="D1483">
            <v>2011</v>
          </cell>
          <cell r="AH1483" t="str">
            <v>WSL</v>
          </cell>
        </row>
        <row r="1484">
          <cell r="B1484" t="str">
            <v>Debt Analysis - New Loans - Others</v>
          </cell>
          <cell r="D1484">
            <v>2011</v>
          </cell>
          <cell r="AH1484" t="str">
            <v>WSL</v>
          </cell>
        </row>
        <row r="1485">
          <cell r="B1485" t="str">
            <v>Debt Analysis - New Leases</v>
          </cell>
          <cell r="D1485">
            <v>2011</v>
          </cell>
          <cell r="AH1485" t="str">
            <v>WSL</v>
          </cell>
        </row>
        <row r="1486">
          <cell r="B1486" t="str">
            <v>Debt Analysis - Accrued Interest</v>
          </cell>
          <cell r="D1486">
            <v>2011</v>
          </cell>
          <cell r="AH1486" t="str">
            <v>WSL</v>
          </cell>
        </row>
        <row r="1487">
          <cell r="B1487" t="str">
            <v>Debt Analysis - Loans Amortization</v>
          </cell>
          <cell r="D1487">
            <v>2011</v>
          </cell>
          <cell r="AH1487" t="str">
            <v>WSL</v>
          </cell>
        </row>
        <row r="1488">
          <cell r="B1488" t="str">
            <v>Debt Analysis - Exchange Effect</v>
          </cell>
          <cell r="D1488">
            <v>2011</v>
          </cell>
          <cell r="AH1488" t="str">
            <v>WSL</v>
          </cell>
        </row>
        <row r="1489">
          <cell r="B1489" t="str">
            <v>Debt Analysis - Closing Balance</v>
          </cell>
          <cell r="D1489">
            <v>2011</v>
          </cell>
          <cell r="AH1489" t="str">
            <v>WSL</v>
          </cell>
        </row>
        <row r="1490">
          <cell r="B1490" t="str">
            <v>Debt Analysis - Short Term</v>
          </cell>
          <cell r="D1490">
            <v>2011</v>
          </cell>
          <cell r="AH1490" t="str">
            <v>WSL</v>
          </cell>
        </row>
        <row r="1491">
          <cell r="B1491" t="str">
            <v>Debt Analysis - Long Term</v>
          </cell>
          <cell r="D1491">
            <v>2011</v>
          </cell>
          <cell r="AH1491" t="str">
            <v>WSL</v>
          </cell>
        </row>
        <row r="1492">
          <cell r="B1492" t="str">
            <v>Debt Analysis - US$ Denominated</v>
          </cell>
          <cell r="D1492">
            <v>2011</v>
          </cell>
          <cell r="AH1492" t="str">
            <v>WSL</v>
          </cell>
        </row>
        <row r="1493">
          <cell r="B1493" t="str">
            <v>Debt Analysis - R$ Denominated</v>
          </cell>
          <cell r="D1493">
            <v>2011</v>
          </cell>
          <cell r="AH1493" t="str">
            <v>WSL</v>
          </cell>
        </row>
        <row r="1494">
          <cell r="B1494" t="str">
            <v>Debt Analysis - Paid Interest</v>
          </cell>
          <cell r="D1494">
            <v>2011</v>
          </cell>
          <cell r="AH1494" t="str">
            <v>WSL</v>
          </cell>
        </row>
        <row r="1495">
          <cell r="B1495" t="str">
            <v>Debt Analysis - Joint Venture Effect</v>
          </cell>
          <cell r="D1495">
            <v>2011</v>
          </cell>
          <cell r="AH1495" t="str">
            <v>WSL</v>
          </cell>
        </row>
        <row r="1496">
          <cell r="B1496" t="str">
            <v>Debt Analysis - Exim Dólar - CP</v>
          </cell>
          <cell r="D1496">
            <v>2011</v>
          </cell>
          <cell r="AH1496" t="str">
            <v>WSL</v>
          </cell>
        </row>
        <row r="1497">
          <cell r="B1497" t="str">
            <v>Debt Analysis - Exim Dólar - LP</v>
          </cell>
          <cell r="D1497">
            <v>2011</v>
          </cell>
          <cell r="AH1497" t="str">
            <v>WSL</v>
          </cell>
        </row>
        <row r="1498">
          <cell r="B1498" t="str">
            <v>Debt Analysis - Finame Real - CP</v>
          </cell>
          <cell r="D1498">
            <v>2011</v>
          </cell>
          <cell r="AH1498" t="str">
            <v>WSL</v>
          </cell>
        </row>
        <row r="1499">
          <cell r="B1499" t="str">
            <v>Debt Analysis - Finame Real - LP</v>
          </cell>
          <cell r="D1499">
            <v>2011</v>
          </cell>
          <cell r="AH1499" t="str">
            <v>WSL</v>
          </cell>
        </row>
        <row r="1500">
          <cell r="B1500" t="str">
            <v>Debt Analysis - FMM Dólar - CP</v>
          </cell>
          <cell r="D1500">
            <v>2011</v>
          </cell>
          <cell r="AH1500" t="str">
            <v>WSL</v>
          </cell>
        </row>
        <row r="1501">
          <cell r="B1501" t="str">
            <v>Debt Analysis - FMM Dólar - LP</v>
          </cell>
          <cell r="D1501">
            <v>2011</v>
          </cell>
          <cell r="AH1501" t="str">
            <v>WSL</v>
          </cell>
        </row>
        <row r="1502">
          <cell r="B1502" t="str">
            <v>Debt Analysis - IFC Dólar - CP</v>
          </cell>
          <cell r="D1502">
            <v>2011</v>
          </cell>
          <cell r="AH1502" t="str">
            <v>WSL</v>
          </cell>
        </row>
        <row r="1503">
          <cell r="B1503" t="str">
            <v>Debt Analysis - IFC Dólar - LP</v>
          </cell>
          <cell r="D1503">
            <v>2011</v>
          </cell>
          <cell r="AH1503" t="str">
            <v>WSL</v>
          </cell>
        </row>
        <row r="1504">
          <cell r="B1504" t="str">
            <v>Debt Analysis - IFC Real - CP</v>
          </cell>
          <cell r="D1504">
            <v>2011</v>
          </cell>
          <cell r="AH1504" t="str">
            <v>WSL</v>
          </cell>
        </row>
        <row r="1505">
          <cell r="B1505" t="str">
            <v>Debt Analysis - IFC Real - LP</v>
          </cell>
          <cell r="D1505">
            <v>2011</v>
          </cell>
          <cell r="AH1505" t="str">
            <v>WSL</v>
          </cell>
        </row>
        <row r="1506">
          <cell r="B1506" t="str">
            <v>Debt Analysis - Leasing Real - CP</v>
          </cell>
          <cell r="D1506">
            <v>2011</v>
          </cell>
          <cell r="AH1506" t="str">
            <v>WSL</v>
          </cell>
        </row>
        <row r="1507">
          <cell r="B1507" t="str">
            <v>Debt Analysis - Leasing Real - LP</v>
          </cell>
          <cell r="D1507">
            <v>2011</v>
          </cell>
          <cell r="AH1507" t="str">
            <v>WSL</v>
          </cell>
        </row>
        <row r="1508">
          <cell r="B1508" t="str">
            <v>Debt Analysis - Empréstimos Real - CP</v>
          </cell>
          <cell r="D1508">
            <v>2011</v>
          </cell>
          <cell r="AH1508" t="str">
            <v>WSL</v>
          </cell>
        </row>
        <row r="1509">
          <cell r="B1509" t="str">
            <v>Debt Analysis - Empréstimos Real - LP</v>
          </cell>
          <cell r="D1509">
            <v>2011</v>
          </cell>
          <cell r="AH1509" t="str">
            <v>WSL</v>
          </cell>
        </row>
        <row r="1510">
          <cell r="B1510" t="str">
            <v>Debt Analysis - Finimp Dólar - CP</v>
          </cell>
          <cell r="D1510">
            <v>2011</v>
          </cell>
          <cell r="AH1510" t="str">
            <v>WSL</v>
          </cell>
        </row>
        <row r="1511">
          <cell r="B1511" t="str">
            <v>Debt Analysis - Finimp Dólar - LP</v>
          </cell>
          <cell r="D1511">
            <v>2011</v>
          </cell>
          <cell r="AH1511" t="str">
            <v>WSL</v>
          </cell>
        </row>
        <row r="1512">
          <cell r="B1512" t="str">
            <v>BS - Non-Current Assets - Trade and other receivables</v>
          </cell>
          <cell r="D1512">
            <v>2010</v>
          </cell>
          <cell r="AH1512" t="str">
            <v>WSL</v>
          </cell>
        </row>
        <row r="1513">
          <cell r="B1513" t="str">
            <v>BS - Non-Current Assets - Trade and other receivables</v>
          </cell>
          <cell r="D1513">
            <v>2011</v>
          </cell>
          <cell r="AH1513" t="str">
            <v>WSL</v>
          </cell>
        </row>
        <row r="1514">
          <cell r="B1514" t="str">
            <v>Debt Analysis - CDC Real - CP</v>
          </cell>
          <cell r="D1514">
            <v>2010</v>
          </cell>
          <cell r="AH1514" t="str">
            <v>WSL</v>
          </cell>
        </row>
        <row r="1515">
          <cell r="B1515" t="str">
            <v>Debt Analysis - CDC Real - LP</v>
          </cell>
          <cell r="D1515">
            <v>2010</v>
          </cell>
          <cell r="AH1515" t="str">
            <v>WSL</v>
          </cell>
        </row>
        <row r="1516">
          <cell r="B1516" t="str">
            <v>Debt Analysis - CDC Real - CP</v>
          </cell>
          <cell r="D1516">
            <v>2011</v>
          </cell>
          <cell r="AH1516" t="str">
            <v>WSL</v>
          </cell>
        </row>
        <row r="1517">
          <cell r="B1517" t="str">
            <v>Debt Analysis - CDC Real - LP</v>
          </cell>
          <cell r="D1517">
            <v>2011</v>
          </cell>
          <cell r="AH1517" t="str">
            <v>WSL</v>
          </cell>
        </row>
        <row r="1518">
          <cell r="B1518" t="str">
            <v>Debt Analysis - BNDES TRG UMBND - CP</v>
          </cell>
          <cell r="D1518">
            <v>2010</v>
          </cell>
          <cell r="AH1518" t="str">
            <v>WSL</v>
          </cell>
        </row>
        <row r="1519">
          <cell r="B1519" t="str">
            <v>Debt Analysis - BNDES TRG UMBND - LP</v>
          </cell>
          <cell r="D1519">
            <v>2010</v>
          </cell>
          <cell r="AH1519" t="str">
            <v>WSL</v>
          </cell>
        </row>
        <row r="1520">
          <cell r="B1520" t="str">
            <v>Debt Analysis - BNDES TRG UMBND - CP</v>
          </cell>
          <cell r="D1520">
            <v>2011</v>
          </cell>
          <cell r="AH1520" t="str">
            <v>WSL</v>
          </cell>
        </row>
        <row r="1521">
          <cell r="B1521" t="str">
            <v>Debt Analysis - BNDES TRG UMBND - LP</v>
          </cell>
          <cell r="D1521">
            <v>2011</v>
          </cell>
          <cell r="AH1521" t="str">
            <v>WSL</v>
          </cell>
        </row>
        <row r="1522">
          <cell r="B1522" t="str">
            <v>Debt Analysis - FMM NAVEMAR - CP</v>
          </cell>
          <cell r="D1522">
            <v>2010</v>
          </cell>
          <cell r="AH1522" t="str">
            <v>WSL</v>
          </cell>
        </row>
        <row r="1523">
          <cell r="B1523" t="str">
            <v>Debt Analysis - FMM NAVEMAR - LP</v>
          </cell>
          <cell r="D1523">
            <v>2010</v>
          </cell>
          <cell r="AH1523" t="str">
            <v>WSL</v>
          </cell>
        </row>
        <row r="1524">
          <cell r="B1524" t="str">
            <v>Debt Analysis - FMM NAVEMAR - CP</v>
          </cell>
          <cell r="D1524">
            <v>2011</v>
          </cell>
          <cell r="AH1524" t="str">
            <v>WSL</v>
          </cell>
        </row>
        <row r="1525">
          <cell r="B1525" t="str">
            <v>Debt Analysis - FMM NAVEMAR - LP</v>
          </cell>
          <cell r="D1525">
            <v>2011</v>
          </cell>
          <cell r="AH1525" t="str">
            <v>WSL</v>
          </cell>
        </row>
        <row r="1526">
          <cell r="B1526" t="str">
            <v>Dados Operacionais - Headcount</v>
          </cell>
          <cell r="D1526">
            <v>2010</v>
          </cell>
          <cell r="AH1526" t="str">
            <v>Terminais Portuários</v>
          </cell>
        </row>
        <row r="1527">
          <cell r="B1527" t="str">
            <v>Dados Operacionais - Headcount</v>
          </cell>
          <cell r="D1527">
            <v>2010</v>
          </cell>
          <cell r="AH1527" t="str">
            <v>Rebocagem</v>
          </cell>
        </row>
        <row r="1528">
          <cell r="B1528" t="str">
            <v>Dados Operacionais - Headcount</v>
          </cell>
          <cell r="D1528">
            <v>2010</v>
          </cell>
          <cell r="AH1528" t="str">
            <v>Offshore</v>
          </cell>
        </row>
        <row r="1529">
          <cell r="B1529" t="str">
            <v>Dados Operacionais - Headcount</v>
          </cell>
          <cell r="D1529">
            <v>2010</v>
          </cell>
          <cell r="AH1529" t="str">
            <v>Logística</v>
          </cell>
        </row>
        <row r="1530">
          <cell r="B1530" t="str">
            <v>Dados Operacionais - Headcount</v>
          </cell>
          <cell r="D1530">
            <v>2010</v>
          </cell>
          <cell r="AH1530" t="str">
            <v>Agenciamento Marítimo</v>
          </cell>
        </row>
        <row r="1531">
          <cell r="B1531" t="str">
            <v>Dados Operacionais - Headcount</v>
          </cell>
          <cell r="D1531">
            <v>2010</v>
          </cell>
          <cell r="AH1531" t="str">
            <v>Estaleiro</v>
          </cell>
        </row>
        <row r="1532">
          <cell r="B1532" t="str">
            <v>Dados Operacionais - Headcount</v>
          </cell>
          <cell r="D1532">
            <v>2010</v>
          </cell>
          <cell r="AH1532" t="str">
            <v>Corporativo</v>
          </cell>
        </row>
        <row r="1533">
          <cell r="B1533" t="str">
            <v>Dados Operacionais - Acordo Coletivo</v>
          </cell>
          <cell r="D1533">
            <v>2010</v>
          </cell>
          <cell r="AH1533" t="str">
            <v>Terminais Portuários</v>
          </cell>
        </row>
        <row r="1534">
          <cell r="B1534" t="str">
            <v>Dados Operacionais - Acordo Coletivo</v>
          </cell>
          <cell r="D1534">
            <v>2010</v>
          </cell>
          <cell r="AH1534" t="str">
            <v>Rebocagem</v>
          </cell>
        </row>
        <row r="1535">
          <cell r="B1535" t="str">
            <v>Dados Operacionais - Acordo Coletivo</v>
          </cell>
          <cell r="D1535">
            <v>2010</v>
          </cell>
          <cell r="AH1535" t="str">
            <v>Offshore</v>
          </cell>
        </row>
        <row r="1536">
          <cell r="B1536" t="str">
            <v>Dados Operacionais - Acordo Coletivo</v>
          </cell>
          <cell r="D1536">
            <v>2010</v>
          </cell>
          <cell r="AH1536" t="str">
            <v>Logística</v>
          </cell>
        </row>
        <row r="1537">
          <cell r="B1537" t="str">
            <v>Dados Operacionais - Acordo Coletivo</v>
          </cell>
          <cell r="D1537">
            <v>2010</v>
          </cell>
          <cell r="AH1537" t="str">
            <v>Agenciamento Marítimo</v>
          </cell>
        </row>
        <row r="1538">
          <cell r="B1538" t="str">
            <v>Dados Operacionais - Acordo Coletivo</v>
          </cell>
          <cell r="D1538">
            <v>2010</v>
          </cell>
          <cell r="AH1538" t="str">
            <v>Estaleiro</v>
          </cell>
        </row>
        <row r="1539">
          <cell r="B1539" t="str">
            <v>Dados Operacionais - Acordo Coletivo</v>
          </cell>
          <cell r="D1539">
            <v>2010</v>
          </cell>
          <cell r="AH1539" t="str">
            <v>Corporativo</v>
          </cell>
        </row>
        <row r="1540">
          <cell r="B1540" t="str">
            <v>Dados Operacionais - Movimentação de Containers - Deep Sea - Full</v>
          </cell>
          <cell r="D1540">
            <v>2010</v>
          </cell>
          <cell r="AH1540" t="str">
            <v>Tecon Rio Grande</v>
          </cell>
        </row>
        <row r="1541">
          <cell r="B1541" t="str">
            <v>Dados Operacionais - Movimentação de Containers - Deep Sea - Empty</v>
          </cell>
          <cell r="D1541">
            <v>2010</v>
          </cell>
          <cell r="AH1541" t="str">
            <v>Tecon Rio Grande</v>
          </cell>
        </row>
        <row r="1542">
          <cell r="B1542" t="str">
            <v>Dados Operacionais - Movimentação de Containers - Cabotage - Full</v>
          </cell>
          <cell r="D1542">
            <v>2010</v>
          </cell>
          <cell r="AH1542" t="str">
            <v>Tecon Rio Grande</v>
          </cell>
        </row>
        <row r="1543">
          <cell r="B1543" t="str">
            <v>Dados Operacionais - Movimentação de Containers - Cabotage - Empty</v>
          </cell>
          <cell r="D1543">
            <v>2010</v>
          </cell>
          <cell r="AH1543" t="str">
            <v>Tecon Rio Grande</v>
          </cell>
        </row>
        <row r="1544">
          <cell r="B1544" t="str">
            <v>Dados Operacionais - Movimentação de Containers - Others - Full</v>
          </cell>
          <cell r="D1544">
            <v>2010</v>
          </cell>
          <cell r="AH1544" t="str">
            <v>Tecon Rio Grande</v>
          </cell>
        </row>
        <row r="1545">
          <cell r="B1545" t="str">
            <v>Dados Operacionais - Movimentação de Containers - Others - Empty</v>
          </cell>
          <cell r="D1545">
            <v>2010</v>
          </cell>
          <cell r="AH1545" t="str">
            <v>Tecon Rio Grande</v>
          </cell>
        </row>
        <row r="1546">
          <cell r="B1546" t="str">
            <v>Dados Operacionais - Movimentação de Containers - Deep Sea - Full</v>
          </cell>
          <cell r="D1546">
            <v>2010</v>
          </cell>
          <cell r="AH1546" t="str">
            <v>Tecon Salvador</v>
          </cell>
        </row>
        <row r="1547">
          <cell r="B1547" t="str">
            <v>Dados Operacionais - Movimentação de Containers - Deep Sea - Empty</v>
          </cell>
          <cell r="D1547">
            <v>2010</v>
          </cell>
          <cell r="AH1547" t="str">
            <v>Tecon Salvador</v>
          </cell>
        </row>
        <row r="1548">
          <cell r="B1548" t="str">
            <v>Dados Operacionais - Movimentação de Containers - Cabotage - Full</v>
          </cell>
          <cell r="D1548">
            <v>2010</v>
          </cell>
          <cell r="AH1548" t="str">
            <v>Tecon Salvador</v>
          </cell>
        </row>
        <row r="1549">
          <cell r="B1549" t="str">
            <v>Dados Operacionais - Movimentação de Containers - Cabotage - Empty</v>
          </cell>
          <cell r="D1549">
            <v>2010</v>
          </cell>
          <cell r="AH1549" t="str">
            <v>Tecon Salvador</v>
          </cell>
        </row>
        <row r="1550">
          <cell r="B1550" t="str">
            <v>Dados Operacionais - Movimentação de Containers - Others - Full</v>
          </cell>
          <cell r="D1550">
            <v>2010</v>
          </cell>
          <cell r="AH1550" t="str">
            <v>Tecon Salvador</v>
          </cell>
        </row>
        <row r="1551">
          <cell r="B1551" t="str">
            <v>Dados Operacionais - Movimentação de Containers - Others - Empty</v>
          </cell>
          <cell r="D1551">
            <v>2010</v>
          </cell>
          <cell r="AH1551" t="str">
            <v>Tecon Salvador</v>
          </cell>
        </row>
        <row r="1552">
          <cell r="B1552" t="str">
            <v>Dados Operacionais - Movimentação de Containers - Deep Sea - Full</v>
          </cell>
          <cell r="D1552">
            <v>2010</v>
          </cell>
          <cell r="AH1552" t="str">
            <v>Terminais Portuários</v>
          </cell>
        </row>
        <row r="1553">
          <cell r="B1553" t="str">
            <v>Dados Operacionais - Movimentação de Containers - Deep Sea - Empty</v>
          </cell>
          <cell r="D1553">
            <v>2010</v>
          </cell>
          <cell r="AH1553" t="str">
            <v>Terminais Portuários</v>
          </cell>
        </row>
        <row r="1554">
          <cell r="B1554" t="str">
            <v>Dados Operacionais - Movimentação de Containers - Cabotage - Full</v>
          </cell>
          <cell r="D1554">
            <v>2010</v>
          </cell>
          <cell r="AH1554" t="str">
            <v>Terminais Portuários</v>
          </cell>
        </row>
        <row r="1555">
          <cell r="B1555" t="str">
            <v>Dados Operacionais - Movimentação de Containers - Cabotage - Empty</v>
          </cell>
          <cell r="D1555">
            <v>2010</v>
          </cell>
          <cell r="AH1555" t="str">
            <v>Terminais Portuários</v>
          </cell>
        </row>
        <row r="1556">
          <cell r="B1556" t="str">
            <v>Dados Operacionais - Movimentação de Containers - Others - Full</v>
          </cell>
          <cell r="D1556">
            <v>2010</v>
          </cell>
          <cell r="AH1556" t="str">
            <v>Terminais Portuários</v>
          </cell>
        </row>
        <row r="1557">
          <cell r="B1557" t="str">
            <v>Dados Operacionais - Movimentação de Containers - Others - Empty</v>
          </cell>
          <cell r="D1557">
            <v>2010</v>
          </cell>
          <cell r="AH1557" t="str">
            <v>Terminais Portuários</v>
          </cell>
        </row>
        <row r="1558">
          <cell r="B1558" t="str">
            <v>Dados Operacionais - Receita Liquida FMR - Movimentação de Containers</v>
          </cell>
          <cell r="D1558">
            <v>2010</v>
          </cell>
          <cell r="AH1558" t="str">
            <v>Terminais Portuários</v>
          </cell>
        </row>
        <row r="1559">
          <cell r="B1559" t="str">
            <v>Dados Operacionais - Receita Liquida FMR - Armazenagem</v>
          </cell>
          <cell r="D1559">
            <v>2010</v>
          </cell>
          <cell r="AH1559" t="str">
            <v>Terminais Portuários</v>
          </cell>
        </row>
        <row r="1560">
          <cell r="B1560" t="str">
            <v>Dados Operacionais - Receita Liquida FMR - Outros</v>
          </cell>
          <cell r="D1560">
            <v>2010</v>
          </cell>
          <cell r="AH1560" t="str">
            <v>Terminais Portuários</v>
          </cell>
        </row>
        <row r="1561">
          <cell r="B1561" t="str">
            <v>Dados Operacionais - Brasco - Receita Contratos</v>
          </cell>
          <cell r="D1561">
            <v>2010</v>
          </cell>
          <cell r="AH1561" t="str">
            <v>Terminais Portuários</v>
          </cell>
        </row>
        <row r="1562">
          <cell r="B1562" t="str">
            <v>Dados Operacionais - Brasco - Receita SPOT</v>
          </cell>
          <cell r="D1562">
            <v>2010</v>
          </cell>
          <cell r="AH1562" t="str">
            <v>Terminais Portuários</v>
          </cell>
        </row>
        <row r="1563">
          <cell r="B1563" t="str">
            <v>Dados Operacionais - Brasco - Quantidade de Contratos</v>
          </cell>
          <cell r="D1563">
            <v>2010</v>
          </cell>
          <cell r="AH1563" t="str">
            <v>Terminais Portuários</v>
          </cell>
        </row>
        <row r="1564">
          <cell r="B1564" t="str">
            <v>Dados Operacionais - Quantidade de Manobras Portuárias</v>
          </cell>
          <cell r="D1564">
            <v>2010</v>
          </cell>
          <cell r="AH1564" t="str">
            <v>Rebocagem</v>
          </cell>
        </row>
        <row r="1565">
          <cell r="B1565" t="str">
            <v>Dados Operacionais - Operações Especiais</v>
          </cell>
          <cell r="D1565">
            <v>2010</v>
          </cell>
          <cell r="AH1565" t="str">
            <v>Rebocagem</v>
          </cell>
        </row>
        <row r="1566">
          <cell r="B1566" t="str">
            <v>Dados Operacionais - Quantidade de Viagens</v>
          </cell>
          <cell r="D1566">
            <v>2010</v>
          </cell>
          <cell r="AH1566" t="str">
            <v>Logística</v>
          </cell>
        </row>
        <row r="1567">
          <cell r="B1567" t="str">
            <v>Dados Operacionais - Quantidade de Operações</v>
          </cell>
          <cell r="D1567">
            <v>2010</v>
          </cell>
          <cell r="AH1567" t="str">
            <v>Logística</v>
          </cell>
        </row>
        <row r="1568">
          <cell r="B1568" t="str">
            <v>Dados Operacionais - Quantidade de Escalas Atendidas</v>
          </cell>
          <cell r="D1568">
            <v>2010</v>
          </cell>
          <cell r="AH1568" t="str">
            <v>Agenciamento Marítimo</v>
          </cell>
        </row>
        <row r="1569">
          <cell r="B1569" t="str">
            <v>Dados Operacionais - Quantidade de BLs Processados</v>
          </cell>
          <cell r="D1569">
            <v>2010</v>
          </cell>
          <cell r="AH1569" t="str">
            <v>Agenciamento Marítimo</v>
          </cell>
        </row>
        <row r="1570">
          <cell r="B1570" t="str">
            <v>Dados Operacionais - Quantidade de Containers Controlados</v>
          </cell>
          <cell r="D1570">
            <v>2010</v>
          </cell>
          <cell r="AH1570" t="str">
            <v>Agenciamento Marítimo</v>
          </cell>
        </row>
        <row r="1571">
          <cell r="B1571" t="str">
            <v>Dados Operacionais - Quantidade de PSVs</v>
          </cell>
          <cell r="D1571">
            <v>2010</v>
          </cell>
          <cell r="AH1571" t="str">
            <v>Offshore</v>
          </cell>
        </row>
        <row r="1572">
          <cell r="B1572" t="str">
            <v>Dados Operacionais - Quantidade de Dias de Operação</v>
          </cell>
          <cell r="D1572">
            <v>2010</v>
          </cell>
          <cell r="AH1572" t="str">
            <v>Offshore</v>
          </cell>
        </row>
        <row r="1573">
          <cell r="B1573" t="str">
            <v>Dados Operacionais - Daily Rate da Embarcação Albatroz</v>
          </cell>
          <cell r="D1573">
            <v>2010</v>
          </cell>
          <cell r="AH1573" t="str">
            <v>Offshore</v>
          </cell>
        </row>
        <row r="1574">
          <cell r="B1574" t="str">
            <v>Dados Operacionais - Daily Rate da Embarcação Gaivota</v>
          </cell>
          <cell r="D1574">
            <v>2010</v>
          </cell>
          <cell r="AH1574" t="str">
            <v>Offshore</v>
          </cell>
        </row>
        <row r="1575">
          <cell r="B1575" t="str">
            <v>Dados Operacionais - Daily Rate da Embarcação Fragata</v>
          </cell>
          <cell r="D1575">
            <v>2010</v>
          </cell>
          <cell r="AH1575" t="str">
            <v>Offshore</v>
          </cell>
        </row>
        <row r="1576">
          <cell r="B1576" t="str">
            <v>Dados Operacionais - Daily Rate da Embarcação Pelicano</v>
          </cell>
          <cell r="D1576">
            <v>2010</v>
          </cell>
          <cell r="AH1576" t="str">
            <v>Offshore</v>
          </cell>
        </row>
        <row r="1577">
          <cell r="B1577" t="str">
            <v>Dados Operacionais - Daily Rate da Embarcação Atobá</v>
          </cell>
          <cell r="D1577">
            <v>2010</v>
          </cell>
          <cell r="AH1577" t="str">
            <v>Offshore</v>
          </cell>
        </row>
        <row r="1578">
          <cell r="B1578" t="str">
            <v>Dados Operacionais - Daily Rate da Embarcação Petrel</v>
          </cell>
          <cell r="D1578">
            <v>2010</v>
          </cell>
          <cell r="AH1578" t="str">
            <v>Offshore</v>
          </cell>
        </row>
        <row r="1579">
          <cell r="B1579" t="str">
            <v>Dados Operacionais - Daily Rate da Embarcação Skua</v>
          </cell>
          <cell r="D1579">
            <v>2010</v>
          </cell>
          <cell r="AH1579" t="str">
            <v>Offshore</v>
          </cell>
        </row>
        <row r="1580">
          <cell r="B1580" t="str">
            <v>Dados Operacionais - Daily Rate da Embarcação Bigua</v>
          </cell>
          <cell r="D1580">
            <v>2010</v>
          </cell>
          <cell r="AH1580" t="str">
            <v>Offshore</v>
          </cell>
        </row>
        <row r="1581">
          <cell r="B1581" t="str">
            <v>Dados Operacionais - Daily Rate da Embarcação Fulmar</v>
          </cell>
          <cell r="D1581">
            <v>2010</v>
          </cell>
          <cell r="AH1581" t="str">
            <v>Offshore</v>
          </cell>
        </row>
        <row r="1582">
          <cell r="B1582" t="str">
            <v>Dados Operacionais - Daily Rate da Embarcação Talha-mar</v>
          </cell>
          <cell r="D1582">
            <v>2010</v>
          </cell>
          <cell r="AH1582" t="str">
            <v>Offshore</v>
          </cell>
        </row>
        <row r="1583">
          <cell r="B1583" t="str">
            <v>Dados Operacionais - EBITDA Operações Especiais FMR</v>
          </cell>
          <cell r="D1583">
            <v>2010</v>
          </cell>
          <cell r="AH1583" t="str">
            <v>Rebocagem</v>
          </cell>
        </row>
        <row r="1584">
          <cell r="B1584" t="str">
            <v>Dados Operacionais - Qtde. de aço edificado Casco WS 104</v>
          </cell>
          <cell r="D1584">
            <v>2010</v>
          </cell>
          <cell r="AH1584" t="str">
            <v>Estaleiro</v>
          </cell>
        </row>
        <row r="1585">
          <cell r="B1585" t="str">
            <v>Dados Operacionais - Qtde. de aço edificado Casco WS 105</v>
          </cell>
          <cell r="D1585">
            <v>2010</v>
          </cell>
          <cell r="AH1585" t="str">
            <v>Estaleiro</v>
          </cell>
        </row>
        <row r="1586">
          <cell r="B1586" t="str">
            <v>Dados Operacionais - Qtde. de aço edificado Casco WS 106</v>
          </cell>
          <cell r="D1586">
            <v>2010</v>
          </cell>
          <cell r="AH1586" t="str">
            <v>Estaleiro</v>
          </cell>
        </row>
        <row r="1587">
          <cell r="B1587" t="str">
            <v>Dados Operacionais - Qtde. de aço edificado Casco WS 107</v>
          </cell>
          <cell r="D1587">
            <v>2010</v>
          </cell>
          <cell r="AH1587" t="str">
            <v>Estaleiro</v>
          </cell>
        </row>
        <row r="1588">
          <cell r="B1588" t="str">
            <v>Dados Operacionais - Qtde. de aço edificado Casco WS 124</v>
          </cell>
          <cell r="D1588">
            <v>2010</v>
          </cell>
          <cell r="AH1588" t="str">
            <v>Estaleiro</v>
          </cell>
        </row>
        <row r="1589">
          <cell r="B1589" t="str">
            <v>Dados Operacionais - % of completion Casco WS 104</v>
          </cell>
          <cell r="D1589">
            <v>2010</v>
          </cell>
          <cell r="AH1589" t="str">
            <v>Estaleiro</v>
          </cell>
        </row>
        <row r="1590">
          <cell r="B1590" t="str">
            <v>Dados Operacionais - % of completion Casco WS 105</v>
          </cell>
          <cell r="D1590">
            <v>2010</v>
          </cell>
          <cell r="AH1590" t="str">
            <v>Estaleiro</v>
          </cell>
        </row>
        <row r="1591">
          <cell r="B1591" t="str">
            <v>Dados Operacionais - % of completion Casco WS 106</v>
          </cell>
          <cell r="D1591">
            <v>2010</v>
          </cell>
          <cell r="AH1591" t="str">
            <v>Estaleiro</v>
          </cell>
        </row>
        <row r="1592">
          <cell r="B1592" t="str">
            <v>Dados Operacionais - % of completion Casco WS 107</v>
          </cell>
          <cell r="D1592">
            <v>2010</v>
          </cell>
          <cell r="AH1592" t="str">
            <v>Estaleiro</v>
          </cell>
        </row>
        <row r="1593">
          <cell r="B1593" t="str">
            <v>Dados Operacionais - % of completion Casco WS 124</v>
          </cell>
          <cell r="D1593">
            <v>2010</v>
          </cell>
          <cell r="AH1593" t="str">
            <v>Estaleiro</v>
          </cell>
        </row>
        <row r="1594">
          <cell r="B1594" t="str">
            <v>Dados Operacionais - Número de atracações spot (Base Niterói)</v>
          </cell>
          <cell r="D1594">
            <v>2010</v>
          </cell>
          <cell r="AH1594" t="str">
            <v>Brasco</v>
          </cell>
        </row>
        <row r="1595">
          <cell r="B1595" t="str">
            <v>Dados Operacionais - Número de atracações regular (Base Niterói)</v>
          </cell>
          <cell r="D1595">
            <v>2010</v>
          </cell>
          <cell r="AH1595" t="str">
            <v>Brasco</v>
          </cell>
        </row>
        <row r="1596">
          <cell r="B1596" t="str">
            <v>Dados Operacionais - Headcount</v>
          </cell>
          <cell r="D1596">
            <v>2011</v>
          </cell>
          <cell r="AH1596" t="str">
            <v>Terminais Portuários</v>
          </cell>
        </row>
        <row r="1597">
          <cell r="B1597" t="str">
            <v>Dados Operacionais - Headcount</v>
          </cell>
          <cell r="D1597">
            <v>2011</v>
          </cell>
          <cell r="AH1597" t="str">
            <v>Rebocagem</v>
          </cell>
        </row>
        <row r="1598">
          <cell r="B1598" t="str">
            <v>Dados Operacionais - Headcount</v>
          </cell>
          <cell r="D1598">
            <v>2011</v>
          </cell>
          <cell r="AH1598" t="str">
            <v>Offshore</v>
          </cell>
        </row>
        <row r="1599">
          <cell r="B1599" t="str">
            <v>Dados Operacionais - Headcount</v>
          </cell>
          <cell r="D1599">
            <v>2011</v>
          </cell>
          <cell r="AH1599" t="str">
            <v>Logística</v>
          </cell>
        </row>
        <row r="1600">
          <cell r="B1600" t="str">
            <v>Dados Operacionais - Headcount</v>
          </cell>
          <cell r="D1600">
            <v>2011</v>
          </cell>
          <cell r="AH1600" t="str">
            <v>Agenciamento Marítimo</v>
          </cell>
        </row>
        <row r="1601">
          <cell r="B1601" t="str">
            <v>Dados Operacionais - Headcount</v>
          </cell>
          <cell r="D1601">
            <v>2011</v>
          </cell>
          <cell r="AH1601" t="str">
            <v>Estaleiro</v>
          </cell>
        </row>
        <row r="1602">
          <cell r="B1602" t="str">
            <v>Dados Operacionais - Headcount</v>
          </cell>
          <cell r="D1602">
            <v>2011</v>
          </cell>
          <cell r="AH1602" t="str">
            <v>Corporativo</v>
          </cell>
        </row>
        <row r="1603">
          <cell r="B1603" t="str">
            <v>Dados Operacionais - Acordo Coletivo</v>
          </cell>
          <cell r="D1603">
            <v>2011</v>
          </cell>
          <cell r="AH1603" t="str">
            <v>Terminais Portuários</v>
          </cell>
        </row>
        <row r="1604">
          <cell r="B1604" t="str">
            <v>Dados Operacionais - Acordo Coletivo</v>
          </cell>
          <cell r="D1604">
            <v>2011</v>
          </cell>
          <cell r="AH1604" t="str">
            <v>Rebocagem</v>
          </cell>
        </row>
        <row r="1605">
          <cell r="B1605" t="str">
            <v>Dados Operacionais - Acordo Coletivo</v>
          </cell>
          <cell r="D1605">
            <v>2011</v>
          </cell>
          <cell r="AH1605" t="str">
            <v>Offshore</v>
          </cell>
        </row>
        <row r="1606">
          <cell r="B1606" t="str">
            <v>Dados Operacionais - Acordo Coletivo</v>
          </cell>
          <cell r="D1606">
            <v>2011</v>
          </cell>
          <cell r="AH1606" t="str">
            <v>Logística</v>
          </cell>
        </row>
        <row r="1607">
          <cell r="B1607" t="str">
            <v>Dados Operacionais - Acordo Coletivo</v>
          </cell>
          <cell r="D1607">
            <v>2011</v>
          </cell>
          <cell r="AH1607" t="str">
            <v>Agenciamento Marítimo</v>
          </cell>
        </row>
        <row r="1608">
          <cell r="B1608" t="str">
            <v>Dados Operacionais - Acordo Coletivo</v>
          </cell>
          <cell r="D1608">
            <v>2011</v>
          </cell>
          <cell r="AH1608" t="str">
            <v>Estaleiro</v>
          </cell>
        </row>
        <row r="1609">
          <cell r="B1609" t="str">
            <v>Dados Operacionais - Acordo Coletivo</v>
          </cell>
          <cell r="D1609">
            <v>2011</v>
          </cell>
          <cell r="AH1609" t="str">
            <v>Corporativo</v>
          </cell>
        </row>
        <row r="1610">
          <cell r="B1610" t="str">
            <v>Dados Operacionais - Acordo Coletivo</v>
          </cell>
          <cell r="D1610">
            <v>2011</v>
          </cell>
          <cell r="AH1610" t="str">
            <v>Brasco</v>
          </cell>
        </row>
        <row r="1611">
          <cell r="B1611" t="str">
            <v>Dados Operacionais - Movimentação de Containers - Deep Sea - Full</v>
          </cell>
          <cell r="D1611">
            <v>2011</v>
          </cell>
          <cell r="AH1611" t="str">
            <v>Tecon Rio Grande</v>
          </cell>
        </row>
        <row r="1612">
          <cell r="B1612" t="str">
            <v>Dados Operacionais - Movimentação de Containers - Deep Sea - Empty</v>
          </cell>
          <cell r="D1612">
            <v>2011</v>
          </cell>
          <cell r="AH1612" t="str">
            <v>Tecon Rio Grande</v>
          </cell>
        </row>
        <row r="1613">
          <cell r="B1613" t="str">
            <v>Dados Operacionais - Movimentação de Containers - Cabotage - Full</v>
          </cell>
          <cell r="D1613">
            <v>2011</v>
          </cell>
          <cell r="AH1613" t="str">
            <v>Tecon Rio Grande</v>
          </cell>
        </row>
        <row r="1614">
          <cell r="B1614" t="str">
            <v>Dados Operacionais - Movimentação de Containers - Cabotage - Empty</v>
          </cell>
          <cell r="D1614">
            <v>2011</v>
          </cell>
          <cell r="AH1614" t="str">
            <v>Tecon Rio Grande</v>
          </cell>
        </row>
        <row r="1615">
          <cell r="B1615" t="str">
            <v>Dados Operacionais - Movimentação de Containers - Others - Full</v>
          </cell>
          <cell r="D1615">
            <v>2011</v>
          </cell>
          <cell r="AH1615" t="str">
            <v>Tecon Rio Grande</v>
          </cell>
        </row>
        <row r="1616">
          <cell r="B1616" t="str">
            <v>Dados Operacionais - Movimentação de Containers - Others - Empty</v>
          </cell>
          <cell r="D1616">
            <v>2011</v>
          </cell>
          <cell r="AH1616" t="str">
            <v>Tecon Rio Grande</v>
          </cell>
        </row>
        <row r="1617">
          <cell r="B1617" t="str">
            <v>Dados Operacionais - Movimentação de Containers - Deep Sea - Full</v>
          </cell>
          <cell r="D1617">
            <v>2011</v>
          </cell>
          <cell r="AH1617" t="str">
            <v>Tecon Salvador</v>
          </cell>
        </row>
        <row r="1618">
          <cell r="B1618" t="str">
            <v>Dados Operacionais - Movimentação de Containers - Deep Sea - Empty</v>
          </cell>
          <cell r="D1618">
            <v>2011</v>
          </cell>
          <cell r="AH1618" t="str">
            <v>Tecon Salvador</v>
          </cell>
        </row>
        <row r="1619">
          <cell r="B1619" t="str">
            <v>Dados Operacionais - Movimentação de Containers - Cabotage - Full</v>
          </cell>
          <cell r="D1619">
            <v>2011</v>
          </cell>
          <cell r="AH1619" t="str">
            <v>Tecon Salvador</v>
          </cell>
        </row>
        <row r="1620">
          <cell r="B1620" t="str">
            <v>Dados Operacionais - Movimentação de Containers - Cabotage - Empty</v>
          </cell>
          <cell r="D1620">
            <v>2011</v>
          </cell>
          <cell r="AH1620" t="str">
            <v>Tecon Salvador</v>
          </cell>
        </row>
        <row r="1621">
          <cell r="B1621" t="str">
            <v>Dados Operacionais - Movimentação de Containers - Others - Full</v>
          </cell>
          <cell r="D1621">
            <v>2011</v>
          </cell>
          <cell r="AH1621" t="str">
            <v>Tecon Salvador</v>
          </cell>
        </row>
        <row r="1622">
          <cell r="B1622" t="str">
            <v>Dados Operacionais - Movimentação de Containers - Others - Empty</v>
          </cell>
          <cell r="D1622">
            <v>2011</v>
          </cell>
          <cell r="AH1622" t="str">
            <v>Tecon Salvador</v>
          </cell>
        </row>
        <row r="1623">
          <cell r="B1623" t="str">
            <v>Dados Operacionais - Movimentação de Containers - Deep Sea - Full</v>
          </cell>
          <cell r="D1623">
            <v>2011</v>
          </cell>
          <cell r="AH1623" t="str">
            <v>Terminais Portuários</v>
          </cell>
        </row>
        <row r="1624">
          <cell r="B1624" t="str">
            <v>Dados Operacionais - Movimentação de Containers - Deep Sea - Empty</v>
          </cell>
          <cell r="D1624">
            <v>2011</v>
          </cell>
          <cell r="AH1624" t="str">
            <v>Terminais Portuários</v>
          </cell>
        </row>
        <row r="1625">
          <cell r="B1625" t="str">
            <v>Dados Operacionais - Movimentação de Containers - Cabotage - Full</v>
          </cell>
          <cell r="D1625">
            <v>2011</v>
          </cell>
          <cell r="AH1625" t="str">
            <v>Terminais Portuários</v>
          </cell>
        </row>
        <row r="1626">
          <cell r="B1626" t="str">
            <v>Dados Operacionais - Movimentação de Containers - Cabotage - Empty</v>
          </cell>
          <cell r="D1626">
            <v>2011</v>
          </cell>
          <cell r="AH1626" t="str">
            <v>Terminais Portuários</v>
          </cell>
        </row>
        <row r="1627">
          <cell r="B1627" t="str">
            <v>Dados Operacionais - Movimentação de Containers - Others - Full</v>
          </cell>
          <cell r="D1627">
            <v>2011</v>
          </cell>
          <cell r="AH1627" t="str">
            <v>Terminais Portuários</v>
          </cell>
        </row>
        <row r="1628">
          <cell r="B1628" t="str">
            <v>Dados Operacionais - Movimentação de Containers - Others - Empty</v>
          </cell>
          <cell r="D1628">
            <v>2011</v>
          </cell>
          <cell r="AH1628" t="str">
            <v>Terminais Portuários</v>
          </cell>
        </row>
        <row r="1629">
          <cell r="B1629" t="str">
            <v>Dados Operacionais - Receita Liquida FMR - Movimentação de Containers</v>
          </cell>
          <cell r="D1629">
            <v>2011</v>
          </cell>
          <cell r="AH1629" t="str">
            <v>Terminais Portuários</v>
          </cell>
        </row>
        <row r="1630">
          <cell r="B1630" t="str">
            <v>Dados Operacionais - Receita Liquida FMR - Armazenagem</v>
          </cell>
          <cell r="D1630">
            <v>2011</v>
          </cell>
          <cell r="AH1630" t="str">
            <v>Terminais Portuários</v>
          </cell>
        </row>
        <row r="1631">
          <cell r="B1631" t="str">
            <v>Dados Operacionais - Receita Liquida FMR - Outros</v>
          </cell>
          <cell r="D1631">
            <v>2011</v>
          </cell>
          <cell r="AH1631" t="str">
            <v>Terminais Portuários</v>
          </cell>
        </row>
        <row r="1632">
          <cell r="B1632" t="str">
            <v>Dados Operacionais - Brasco - Receita Regular Clients</v>
          </cell>
          <cell r="D1632">
            <v>2011</v>
          </cell>
          <cell r="AH1632" t="str">
            <v>Terminais Portuários</v>
          </cell>
        </row>
        <row r="1633">
          <cell r="B1633" t="str">
            <v>Dados Operacionais - Brasco - Receita Asset Utilization</v>
          </cell>
          <cell r="D1633">
            <v>2011</v>
          </cell>
          <cell r="AH1633" t="str">
            <v>Terminais Portuários</v>
          </cell>
        </row>
        <row r="1634">
          <cell r="B1634" t="str">
            <v>Dados Operacionais - Brasco - Receita Wast Management</v>
          </cell>
          <cell r="D1634">
            <v>2011</v>
          </cell>
          <cell r="AH1634" t="str">
            <v>Terminais Portuários</v>
          </cell>
        </row>
        <row r="1635">
          <cell r="B1635" t="str">
            <v>Dados Operacionais - Brasco - Receita Others</v>
          </cell>
          <cell r="D1635">
            <v>2011</v>
          </cell>
          <cell r="AH1635" t="str">
            <v>Terminais Portuários</v>
          </cell>
        </row>
        <row r="1636">
          <cell r="B1636" t="str">
            <v>Dados Operacionais - Brasco - Quantidade de Contratos</v>
          </cell>
          <cell r="D1636">
            <v>2011</v>
          </cell>
          <cell r="AH1636" t="str">
            <v>Terminais Portuários</v>
          </cell>
        </row>
        <row r="1637">
          <cell r="B1637" t="str">
            <v>Dados Operacionais - Quantidade de Manobras Portuárias</v>
          </cell>
          <cell r="D1637">
            <v>2011</v>
          </cell>
          <cell r="AH1637" t="str">
            <v>Rebocagem</v>
          </cell>
        </row>
        <row r="1638">
          <cell r="B1638" t="str">
            <v>Dados Operacionais - Operações Especiais</v>
          </cell>
          <cell r="D1638">
            <v>2011</v>
          </cell>
          <cell r="AH1638" t="str">
            <v>Rebocagem</v>
          </cell>
        </row>
        <row r="1639">
          <cell r="B1639" t="str">
            <v>Dados Operacionais - Quantidade de Viagens</v>
          </cell>
          <cell r="D1639">
            <v>2011</v>
          </cell>
          <cell r="AH1639" t="str">
            <v>Logística</v>
          </cell>
        </row>
        <row r="1640">
          <cell r="B1640" t="str">
            <v>Dados Operacionais - Quantidade de Operações</v>
          </cell>
          <cell r="D1640">
            <v>2011</v>
          </cell>
          <cell r="AH1640" t="str">
            <v>Logística</v>
          </cell>
        </row>
        <row r="1641">
          <cell r="B1641" t="str">
            <v>Dados Operacionais - Quantidade de Escalas Atendidas</v>
          </cell>
          <cell r="D1641">
            <v>2011</v>
          </cell>
          <cell r="AH1641" t="str">
            <v>Agenciamento Marítimo</v>
          </cell>
        </row>
        <row r="1642">
          <cell r="B1642" t="str">
            <v>Dados Operacionais - Quantidade de BLs Processados</v>
          </cell>
          <cell r="D1642">
            <v>2011</v>
          </cell>
          <cell r="AH1642" t="str">
            <v>Agenciamento Marítimo</v>
          </cell>
        </row>
        <row r="1643">
          <cell r="B1643" t="str">
            <v>Dados Operacionais - Quantidade de Containers Controlados</v>
          </cell>
          <cell r="D1643">
            <v>2011</v>
          </cell>
          <cell r="AH1643" t="str">
            <v>Agenciamento Marítimo</v>
          </cell>
        </row>
        <row r="1644">
          <cell r="B1644" t="str">
            <v>Dados Operacionais - Quantidade de PSVs</v>
          </cell>
          <cell r="D1644">
            <v>2011</v>
          </cell>
          <cell r="AH1644" t="str">
            <v>Offshore</v>
          </cell>
        </row>
        <row r="1645">
          <cell r="B1645" t="str">
            <v>Dados Operacionais - Quantidade de Dias de Operação</v>
          </cell>
          <cell r="D1645">
            <v>2011</v>
          </cell>
          <cell r="AH1645" t="str">
            <v>Offshore</v>
          </cell>
        </row>
        <row r="1646">
          <cell r="B1646" t="str">
            <v>Dados Operacionais - Daily Rate da Embarcação Albatroz</v>
          </cell>
          <cell r="D1646">
            <v>2011</v>
          </cell>
          <cell r="AH1646" t="str">
            <v>Offshore</v>
          </cell>
        </row>
        <row r="1647">
          <cell r="B1647" t="str">
            <v>Dados Operacionais - Daily Rate da Embarcação Gaivota</v>
          </cell>
          <cell r="D1647">
            <v>2011</v>
          </cell>
          <cell r="AH1647" t="str">
            <v>Offshore</v>
          </cell>
        </row>
        <row r="1648">
          <cell r="B1648" t="str">
            <v>Dados Operacionais - Daily Rate da Embarcação Fragata</v>
          </cell>
          <cell r="D1648">
            <v>2011</v>
          </cell>
          <cell r="AH1648" t="str">
            <v>Offshore</v>
          </cell>
        </row>
        <row r="1649">
          <cell r="B1649" t="str">
            <v>Dados Operacionais - Daily Rate da Embarcação Pelicano</v>
          </cell>
          <cell r="D1649">
            <v>2011</v>
          </cell>
          <cell r="AH1649" t="str">
            <v>Offshore</v>
          </cell>
        </row>
        <row r="1650">
          <cell r="B1650" t="str">
            <v>Dados Operacionais - Daily Rate da Embarcação Atobá</v>
          </cell>
          <cell r="D1650">
            <v>2011</v>
          </cell>
          <cell r="AH1650" t="str">
            <v>Offshore</v>
          </cell>
        </row>
        <row r="1651">
          <cell r="B1651" t="str">
            <v>Dados Operacionais - Daily Rate da Embarcação Petrel</v>
          </cell>
          <cell r="D1651">
            <v>2011</v>
          </cell>
          <cell r="AH1651" t="str">
            <v>Offshore</v>
          </cell>
        </row>
        <row r="1652">
          <cell r="B1652" t="str">
            <v>Dados Operacionais - Daily Rate da Embarcação Skua</v>
          </cell>
          <cell r="D1652">
            <v>2011</v>
          </cell>
          <cell r="AH1652" t="str">
            <v>Offshore</v>
          </cell>
        </row>
        <row r="1653">
          <cell r="B1653" t="str">
            <v>Dados Operacionais - Daily Rate da Embarcação Bigua</v>
          </cell>
          <cell r="D1653">
            <v>2011</v>
          </cell>
          <cell r="AH1653" t="str">
            <v>Offshore</v>
          </cell>
        </row>
        <row r="1654">
          <cell r="B1654" t="str">
            <v>Dados Operacionais - Daily Rate da Embarcação Fulmar</v>
          </cell>
          <cell r="D1654">
            <v>2011</v>
          </cell>
          <cell r="AH1654" t="str">
            <v>Offshore</v>
          </cell>
        </row>
        <row r="1655">
          <cell r="B1655" t="str">
            <v>Dados Operacionais - Daily Rate da Embarcação Talha-mar</v>
          </cell>
          <cell r="D1655">
            <v>2011</v>
          </cell>
          <cell r="AH1655" t="str">
            <v>Offshore</v>
          </cell>
        </row>
        <row r="1656">
          <cell r="B1656" t="str">
            <v>Dados Operacionais - Daily Rate da Embarcação Torda</v>
          </cell>
          <cell r="D1656">
            <v>2011</v>
          </cell>
          <cell r="AH1656" t="str">
            <v>Offshore</v>
          </cell>
        </row>
        <row r="1657">
          <cell r="B1657" t="str">
            <v>Dados Operacionais - Daily Rate da Embarcação Cormoran</v>
          </cell>
          <cell r="D1657">
            <v>2011</v>
          </cell>
          <cell r="AH1657" t="str">
            <v>Offshore</v>
          </cell>
        </row>
        <row r="1658">
          <cell r="B1658" t="str">
            <v>Dados Operacionais - Daily Rate da Embarcação Cyclone (Afretado)</v>
          </cell>
          <cell r="D1658">
            <v>2011</v>
          </cell>
          <cell r="AH1658" t="str">
            <v>Offshore</v>
          </cell>
        </row>
        <row r="1659">
          <cell r="B1659" t="str">
            <v>Dados Operacionais - Daily Rate da Embarcação Chinook (Afretado)</v>
          </cell>
          <cell r="D1659">
            <v>2011</v>
          </cell>
          <cell r="AH1659" t="str">
            <v>Offshore</v>
          </cell>
        </row>
        <row r="1660">
          <cell r="B1660" t="str">
            <v>Dados Operacionais - EBITDA Operações Especiais FMR</v>
          </cell>
          <cell r="D1660">
            <v>2011</v>
          </cell>
          <cell r="AH1660" t="str">
            <v>Rebocagem</v>
          </cell>
        </row>
        <row r="1661">
          <cell r="B1661" t="str">
            <v>Dados Operacionais - % of completion Casco WS 107 (Físico)</v>
          </cell>
          <cell r="D1661">
            <v>2011</v>
          </cell>
          <cell r="AH1661" t="str">
            <v>Estaleiro</v>
          </cell>
        </row>
        <row r="1662">
          <cell r="B1662" t="str">
            <v>Dados Operacionais - % of completion Casco WS 124 (Físico)</v>
          </cell>
          <cell r="D1662">
            <v>2011</v>
          </cell>
          <cell r="AH1662" t="str">
            <v>Estaleiro</v>
          </cell>
        </row>
        <row r="1663">
          <cell r="B1663" t="str">
            <v>Dados Operacionais - % of completion Casco WS 129 (Físico)</v>
          </cell>
          <cell r="D1663">
            <v>2011</v>
          </cell>
          <cell r="AH1663" t="str">
            <v>Estaleiro</v>
          </cell>
        </row>
        <row r="1664">
          <cell r="B1664" t="str">
            <v>Dados Operacionais - % of completion Casco WS 130 (Físico)</v>
          </cell>
          <cell r="D1664">
            <v>2011</v>
          </cell>
          <cell r="AH1664" t="str">
            <v>Estaleiro</v>
          </cell>
        </row>
        <row r="1665">
          <cell r="B1665" t="str">
            <v>Dados Operacionais - % of completion Casco WS 107 (Financeiro)</v>
          </cell>
          <cell r="D1665">
            <v>2011</v>
          </cell>
          <cell r="AH1665" t="str">
            <v>Estaleiro</v>
          </cell>
        </row>
        <row r="1666">
          <cell r="B1666" t="str">
            <v>Dados Operacionais - % of completion Casco WS 124 (Financeiro)</v>
          </cell>
          <cell r="D1666">
            <v>2011</v>
          </cell>
          <cell r="AH1666" t="str">
            <v>Estaleiro</v>
          </cell>
        </row>
        <row r="1667">
          <cell r="B1667" t="str">
            <v>Dados Operacionais - % of completion Casco WS 129 (Financeiro)</v>
          </cell>
          <cell r="D1667">
            <v>2011</v>
          </cell>
          <cell r="AH1667" t="str">
            <v>Estaleiro</v>
          </cell>
        </row>
        <row r="1668">
          <cell r="B1668" t="str">
            <v>Dados Operacionais - % of completion Casco WS 130 (Financeiro)</v>
          </cell>
          <cell r="D1668">
            <v>2011</v>
          </cell>
          <cell r="AH1668" t="str">
            <v>Estaleiro</v>
          </cell>
        </row>
        <row r="1669">
          <cell r="B1669" t="str">
            <v>Dados Operacionais - Qtde. de aço edificado Casco WS 107</v>
          </cell>
          <cell r="D1669">
            <v>2011</v>
          </cell>
          <cell r="AH1669" t="str">
            <v>Estaleiro</v>
          </cell>
        </row>
        <row r="1670">
          <cell r="B1670" t="str">
            <v>Dados Operacionais - Qtde. de aço edificado Casco WS 124</v>
          </cell>
          <cell r="D1670">
            <v>2011</v>
          </cell>
          <cell r="AH1670" t="str">
            <v>Estaleiro</v>
          </cell>
        </row>
        <row r="1671">
          <cell r="B1671" t="str">
            <v>Dados Operacionais - Qtde. de aço edificado Casco WS 129</v>
          </cell>
          <cell r="D1671">
            <v>2011</v>
          </cell>
          <cell r="AH1671" t="str">
            <v>Estaleiro</v>
          </cell>
        </row>
        <row r="1672">
          <cell r="B1672" t="str">
            <v>Dados Operacionais - Qtde. de aço edificado Casco WS 130</v>
          </cell>
          <cell r="D1672">
            <v>2011</v>
          </cell>
          <cell r="AH1672" t="str">
            <v>Estaleiro</v>
          </cell>
        </row>
        <row r="1673">
          <cell r="B1673" t="str">
            <v>Dados Operacionais - Número de atracações spot (Base Niterói)</v>
          </cell>
          <cell r="D1673">
            <v>2011</v>
          </cell>
          <cell r="AH1673" t="str">
            <v>Brasco</v>
          </cell>
        </row>
        <row r="1674">
          <cell r="B1674" t="str">
            <v>Dados Operacionais - Número de atracações regular (Base Niterói)</v>
          </cell>
          <cell r="D1674">
            <v>2011</v>
          </cell>
          <cell r="AH1674" t="str">
            <v>Brasco</v>
          </cell>
        </row>
        <row r="1675">
          <cell r="B1675" t="str">
            <v>Dados Operacionais - Número de atracações regular (OGX - São Luis)</v>
          </cell>
          <cell r="D1675">
            <v>2011</v>
          </cell>
          <cell r="AH1675" t="str">
            <v>Brasco</v>
          </cell>
        </row>
        <row r="1676">
          <cell r="B1676" t="str">
            <v>Dados Operacionais - Número de atracações regular (Petrobras - Porto Rio)</v>
          </cell>
          <cell r="D1676">
            <v>2011</v>
          </cell>
          <cell r="AH1676" t="str">
            <v>Brasco</v>
          </cell>
        </row>
        <row r="1677">
          <cell r="B1677" t="str">
            <v>BS - Non-Current Liabities - Trade and other payables</v>
          </cell>
          <cell r="D1677">
            <v>2011</v>
          </cell>
          <cell r="AH1677" t="str">
            <v>WSL</v>
          </cell>
        </row>
        <row r="1678">
          <cell r="B1678" t="str">
            <v>BS - Non-Current Liabities - Trade and other payables</v>
          </cell>
          <cell r="D1678">
            <v>2010</v>
          </cell>
          <cell r="AH1678" t="str">
            <v>WSL</v>
          </cell>
        </row>
        <row r="1679">
          <cell r="B1679" t="str">
            <v>Dados Operacionais - Número de atracações regular (Statoil - Salvador)</v>
          </cell>
          <cell r="D1679">
            <v>2011</v>
          </cell>
          <cell r="AH1679" t="str">
            <v>Brasco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nst. Cons. Resul"/>
      <sheetName val="Destaques Financeiros"/>
      <sheetName val="Destaques Operacionais"/>
      <sheetName val="Balanco Patrimonial"/>
      <sheetName val="Plan1"/>
      <sheetName val="Plan2"/>
      <sheetName val="Plan3"/>
    </sheetNames>
    <sheetDataSet>
      <sheetData sheetId="0" refreshError="1">
        <row r="3">
          <cell r="AA3">
            <v>1.9988999999999999</v>
          </cell>
          <cell r="AB3">
            <v>2.0672999999999999</v>
          </cell>
          <cell r="AC3">
            <v>2.0287953125000002</v>
          </cell>
          <cell r="AD3">
            <v>2.2734546875000006</v>
          </cell>
          <cell r="AE3">
            <v>2.1604999999999999</v>
          </cell>
          <cell r="AF3">
            <v>2.3652000000000002</v>
          </cell>
          <cell r="AG3">
            <v>2.2295622950819665</v>
          </cell>
        </row>
        <row r="4">
          <cell r="AA4">
            <v>2.0137999999999998</v>
          </cell>
          <cell r="AB4">
            <v>2.2155999999999998</v>
          </cell>
          <cell r="AC4">
            <v>2.23</v>
          </cell>
          <cell r="AD4">
            <v>2.3426</v>
          </cell>
          <cell r="AE4">
            <v>2.3426</v>
          </cell>
          <cell r="AF4">
            <v>2.2629999999999999</v>
          </cell>
          <cell r="AG4">
            <v>2.2025000000000001</v>
          </cell>
        </row>
        <row r="7">
          <cell r="AA7">
            <v>53.128791530000008</v>
          </cell>
          <cell r="AB7">
            <v>59.077994099999991</v>
          </cell>
          <cell r="AC7">
            <v>64.724455620000001</v>
          </cell>
          <cell r="AD7">
            <v>64.927997469999994</v>
          </cell>
          <cell r="AE7">
            <v>241.85923872000001</v>
          </cell>
          <cell r="AF7">
            <v>55.304262259999994</v>
          </cell>
          <cell r="AG7">
            <v>58.003732530000008</v>
          </cell>
        </row>
        <row r="8">
          <cell r="AA8">
            <v>17.461030460000046</v>
          </cell>
          <cell r="AB8">
            <v>19.82984639999993</v>
          </cell>
          <cell r="AC8">
            <v>24.389660519999772</v>
          </cell>
          <cell r="AD8">
            <v>24.519825650000342</v>
          </cell>
          <cell r="AE8">
            <v>86.200363030000091</v>
          </cell>
          <cell r="AF8">
            <v>21.003645430000052</v>
          </cell>
          <cell r="AG8">
            <v>18.792802439999818</v>
          </cell>
        </row>
        <row r="9">
          <cell r="AA9">
            <v>10.362056853732492</v>
          </cell>
          <cell r="AB9">
            <v>12.554402003732383</v>
          </cell>
          <cell r="AC9">
            <v>16.522381193732272</v>
          </cell>
          <cell r="AD9">
            <v>15.06840725373274</v>
          </cell>
          <cell r="AE9">
            <v>54.507247304929891</v>
          </cell>
          <cell r="AF9">
            <v>12.297651933732498</v>
          </cell>
          <cell r="AG9">
            <v>9.905238873732273</v>
          </cell>
        </row>
        <row r="12">
          <cell r="AA12">
            <v>42.061711660000007</v>
          </cell>
          <cell r="AB12">
            <v>48.01091422999999</v>
          </cell>
          <cell r="AC12">
            <v>51.95156197</v>
          </cell>
          <cell r="AD12">
            <v>54.067630849999993</v>
          </cell>
          <cell r="AE12">
            <v>199.17322891000001</v>
          </cell>
          <cell r="AF12">
            <v>44.791412229999992</v>
          </cell>
          <cell r="AG12">
            <v>47.626677510000007</v>
          </cell>
        </row>
        <row r="13">
          <cell r="AA13">
            <v>14.513775050000048</v>
          </cell>
          <cell r="AB13">
            <v>16.88259098999993</v>
          </cell>
          <cell r="AC13">
            <v>20.222267089999775</v>
          </cell>
          <cell r="AD13">
            <v>22.57755155000034</v>
          </cell>
          <cell r="AE13">
            <v>75.537602430000092</v>
          </cell>
          <cell r="AF13">
            <v>17.673858780000053</v>
          </cell>
          <cell r="AG13">
            <v>16.240743849999816</v>
          </cell>
        </row>
        <row r="14">
          <cell r="AA14">
            <v>7.7203410537324935</v>
          </cell>
          <cell r="AB14">
            <v>9.9126862037323846</v>
          </cell>
          <cell r="AC14">
            <v>12.879044553732271</v>
          </cell>
          <cell r="AD14">
            <v>13.830082763732737</v>
          </cell>
          <cell r="AE14">
            <v>45.67847032492989</v>
          </cell>
          <cell r="AF14">
            <v>9.7949619837324988</v>
          </cell>
          <cell r="AG14">
            <v>8.1886078437322709</v>
          </cell>
        </row>
        <row r="17">
          <cell r="AA17">
            <v>11.067079869999999</v>
          </cell>
          <cell r="AB17">
            <v>11.067079869999999</v>
          </cell>
          <cell r="AC17">
            <v>12.772893650000002</v>
          </cell>
          <cell r="AD17">
            <v>10.860366620000001</v>
          </cell>
          <cell r="AE17">
            <v>42.686009810000002</v>
          </cell>
          <cell r="AF17">
            <v>10.512850029999999</v>
          </cell>
          <cell r="AG17">
            <v>10.377055020000002</v>
          </cell>
        </row>
        <row r="18">
          <cell r="AA18">
            <v>2.947255409999999</v>
          </cell>
          <cell r="AB18">
            <v>2.947255409999999</v>
          </cell>
          <cell r="AC18">
            <v>4.1673934299999988</v>
          </cell>
          <cell r="AD18">
            <v>1.9422741000000034</v>
          </cell>
          <cell r="AE18">
            <v>10.662760600000002</v>
          </cell>
          <cell r="AF18">
            <v>3.32978665</v>
          </cell>
          <cell r="AG18">
            <v>2.5520585900000023</v>
          </cell>
        </row>
        <row r="19">
          <cell r="AA19">
            <v>2.6417157999999987</v>
          </cell>
          <cell r="AB19">
            <v>2.6417157999999987</v>
          </cell>
          <cell r="AC19">
            <v>3.6433366400000011</v>
          </cell>
          <cell r="AD19">
            <v>1.2383244900000037</v>
          </cell>
          <cell r="AE19">
            <v>8.8287769800000007</v>
          </cell>
          <cell r="AF19">
            <v>2.5026899499999997</v>
          </cell>
          <cell r="AG19">
            <v>1.7166310300000025</v>
          </cell>
        </row>
        <row r="22">
          <cell r="AA22">
            <v>55.144596900000003</v>
          </cell>
          <cell r="AB22">
            <v>46.938204515000002</v>
          </cell>
          <cell r="AC22">
            <v>51.428603169999988</v>
          </cell>
          <cell r="AD22">
            <v>54.88796008500001</v>
          </cell>
          <cell r="AE22">
            <v>196.59703997</v>
          </cell>
          <cell r="AF22">
            <v>56.933087524999983</v>
          </cell>
          <cell r="AG22">
            <v>53.526816734999997</v>
          </cell>
        </row>
        <row r="23">
          <cell r="AA23">
            <v>5.9195734329512941</v>
          </cell>
          <cell r="AB23">
            <v>14.242320050000183</v>
          </cell>
          <cell r="AC23">
            <v>20.536380445001065</v>
          </cell>
          <cell r="AD23">
            <v>25.499148834999041</v>
          </cell>
          <cell r="AE23">
            <v>74.631908795000015</v>
          </cell>
          <cell r="AF23">
            <v>19.595171784999842</v>
          </cell>
          <cell r="AG23">
            <v>17.921108204999854</v>
          </cell>
        </row>
        <row r="24">
          <cell r="AA24">
            <v>10.689127574999729</v>
          </cell>
          <cell r="AB24">
            <v>10.868351115000182</v>
          </cell>
          <cell r="AC24">
            <v>17.188095740001064</v>
          </cell>
          <cell r="AD24">
            <v>22.43531748999904</v>
          </cell>
          <cell r="AE24">
            <v>61.180891920000015</v>
          </cell>
          <cell r="AF24">
            <v>15.328665914999819</v>
          </cell>
          <cell r="AG24">
            <v>13.695772239999853</v>
          </cell>
        </row>
        <row r="27">
          <cell r="AA27">
            <v>11.927499999999998</v>
          </cell>
          <cell r="AB27">
            <v>12.8505</v>
          </cell>
          <cell r="AC27">
            <v>12.983594999999999</v>
          </cell>
          <cell r="AD27">
            <v>13.581925000000004</v>
          </cell>
          <cell r="AE27">
            <v>54.418500000000002</v>
          </cell>
          <cell r="AF27">
            <v>15.866</v>
          </cell>
          <cell r="AG27">
            <v>19.757999999999999</v>
          </cell>
        </row>
        <row r="28">
          <cell r="AA28">
            <v>4.3744999999999994</v>
          </cell>
          <cell r="AB28">
            <v>5.1236800000000002</v>
          </cell>
          <cell r="AC28">
            <v>5.364524999999996</v>
          </cell>
          <cell r="AD28">
            <v>5.2083400000000033</v>
          </cell>
          <cell r="AE28">
            <v>23.0715</v>
          </cell>
          <cell r="AF28">
            <v>7.3334999999999999</v>
          </cell>
          <cell r="AG28">
            <v>10.321</v>
          </cell>
        </row>
        <row r="29">
          <cell r="AA29">
            <v>1.438499999999999</v>
          </cell>
          <cell r="AB29">
            <v>2.0381750000000003</v>
          </cell>
          <cell r="AC29">
            <v>2.118794999999996</v>
          </cell>
          <cell r="AD29">
            <v>2.4165950000000032</v>
          </cell>
          <cell r="AE29">
            <v>9.947000000000001</v>
          </cell>
          <cell r="AF29">
            <v>3.1875</v>
          </cell>
          <cell r="AG29">
            <v>5.9754999999999994</v>
          </cell>
        </row>
        <row r="32">
          <cell r="AA32">
            <v>25.846110260000003</v>
          </cell>
          <cell r="AB32">
            <v>23.840911349999999</v>
          </cell>
          <cell r="AC32">
            <v>23.491086840000005</v>
          </cell>
          <cell r="AD32">
            <v>23.666772469999998</v>
          </cell>
          <cell r="AE32">
            <v>96.844880920000008</v>
          </cell>
          <cell r="AF32">
            <v>20.459984500000001</v>
          </cell>
          <cell r="AG32">
            <v>19.04586093</v>
          </cell>
        </row>
        <row r="33">
          <cell r="AA33">
            <v>5.4014956700000063</v>
          </cell>
          <cell r="AB33">
            <v>1.8325059300000341</v>
          </cell>
          <cell r="AC33">
            <v>4.9489273000001317</v>
          </cell>
          <cell r="AD33">
            <v>6.0035397999997944</v>
          </cell>
          <cell r="AE33">
            <v>18.186468699999967</v>
          </cell>
          <cell r="AF33">
            <v>2.31634264000001</v>
          </cell>
          <cell r="AG33">
            <v>-0.2413923500000143</v>
          </cell>
        </row>
        <row r="34">
          <cell r="AA34">
            <v>3.5476724500000052</v>
          </cell>
          <cell r="AB34">
            <v>5.5565740000035148E-2</v>
          </cell>
          <cell r="AC34">
            <v>3.3186068700001314</v>
          </cell>
          <cell r="AD34">
            <v>4.4617641699997916</v>
          </cell>
          <cell r="AE34">
            <v>11.383609229999964</v>
          </cell>
          <cell r="AF34">
            <v>0.75430585000000971</v>
          </cell>
          <cell r="AG34">
            <v>-1.6485569400000144</v>
          </cell>
        </row>
        <row r="37">
          <cell r="AA37">
            <v>20.251833140000002</v>
          </cell>
          <cell r="AB37">
            <v>22.190527490000001</v>
          </cell>
          <cell r="AC37">
            <v>23.345474759999998</v>
          </cell>
          <cell r="AD37">
            <v>34.49298331</v>
          </cell>
          <cell r="AE37">
            <v>100.2808187</v>
          </cell>
          <cell r="AF37">
            <v>19.61909498</v>
          </cell>
          <cell r="AG37">
            <v>17.014696714999999</v>
          </cell>
        </row>
        <row r="38">
          <cell r="AA38">
            <v>5.1660545300000065</v>
          </cell>
          <cell r="AB38">
            <v>7.1169896900000191</v>
          </cell>
          <cell r="AC38">
            <v>5.8324793699999189</v>
          </cell>
          <cell r="AD38">
            <v>3.7010250000000671</v>
          </cell>
          <cell r="AE38">
            <v>21.816548590000011</v>
          </cell>
          <cell r="AF38">
            <v>2.0061874800000812</v>
          </cell>
          <cell r="AG38">
            <v>1.7160781950000268</v>
          </cell>
        </row>
        <row r="39">
          <cell r="AA39">
            <v>5.0745318800000048</v>
          </cell>
          <cell r="AB39">
            <v>6.6010282200000185</v>
          </cell>
          <cell r="AC39">
            <v>5.3135849999999181</v>
          </cell>
          <cell r="AD39">
            <v>3.1472360600000693</v>
          </cell>
          <cell r="AE39">
            <v>20.13638116000001</v>
          </cell>
          <cell r="AF39">
            <v>1.886473785000081</v>
          </cell>
          <cell r="AG39">
            <v>1.5636180800000272</v>
          </cell>
        </row>
        <row r="42">
          <cell r="AA42">
            <v>5.7445253800000105</v>
          </cell>
          <cell r="AB42">
            <v>6.0577993199999893</v>
          </cell>
          <cell r="AC42">
            <v>6.1244166700000022</v>
          </cell>
          <cell r="AD42">
            <v>6.5977158599999992</v>
          </cell>
          <cell r="AE42">
            <v>24.524457229999999</v>
          </cell>
          <cell r="AF42">
            <v>4.2325840199999991</v>
          </cell>
          <cell r="AG42">
            <v>4.58814603999999</v>
          </cell>
        </row>
        <row r="43">
          <cell r="AA43">
            <v>9.3984246520484351</v>
          </cell>
          <cell r="AB43">
            <v>0.71920371999999866</v>
          </cell>
          <cell r="AC43">
            <v>1.3324404300000248</v>
          </cell>
          <cell r="AD43">
            <v>1.0918005099999839</v>
          </cell>
          <cell r="AE43">
            <v>4.1073832800000076</v>
          </cell>
          <cell r="AF43">
            <v>0.51922883999997105</v>
          </cell>
          <cell r="AG43">
            <v>-0.51922883999997105</v>
          </cell>
        </row>
        <row r="44">
          <cell r="AA44">
            <v>0.78243066000000017</v>
          </cell>
          <cell r="AB44">
            <v>0.54378856999999892</v>
          </cell>
          <cell r="AC44">
            <v>1.1801784900000245</v>
          </cell>
          <cell r="AD44">
            <v>0.93252528999998419</v>
          </cell>
          <cell r="AE44">
            <v>3.4389230100000079</v>
          </cell>
          <cell r="AF44">
            <v>0.50173967999999425</v>
          </cell>
          <cell r="AG44">
            <v>-0.70899087999997101</v>
          </cell>
        </row>
        <row r="47">
          <cell r="AA47">
            <v>0</v>
          </cell>
          <cell r="AB47">
            <v>-3.4743989999999995E-2</v>
          </cell>
          <cell r="AC47">
            <v>-1.0004441719502211E-16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</row>
        <row r="48">
          <cell r="AA48">
            <v>-7.3707778600000378</v>
          </cell>
          <cell r="AB48">
            <v>0.95514486000002086</v>
          </cell>
          <cell r="AC48">
            <v>-7.4608706800000366</v>
          </cell>
          <cell r="AD48">
            <v>-8.2769522299999814</v>
          </cell>
          <cell r="AE48">
            <v>-22.153455910000037</v>
          </cell>
          <cell r="AF48">
            <v>-5.2510082699999643</v>
          </cell>
          <cell r="AG48">
            <v>-9.5721949199999461</v>
          </cell>
        </row>
        <row r="49">
          <cell r="AA49">
            <v>-8.2604951600000387</v>
          </cell>
          <cell r="AB49">
            <v>4.0685116807011888E-2</v>
          </cell>
          <cell r="AC49">
            <v>-8.4231807200000368</v>
          </cell>
          <cell r="AD49">
            <v>-9.8867173999999842</v>
          </cell>
          <cell r="AE49">
            <v>-26.529708170000038</v>
          </cell>
          <cell r="AF49">
            <v>-6.3559842899999639</v>
          </cell>
          <cell r="AG49">
            <v>-10.607648549999947</v>
          </cell>
        </row>
        <row r="52">
          <cell r="AA52">
            <v>148.31353251000004</v>
          </cell>
          <cell r="AB52">
            <v>158.10543677499996</v>
          </cell>
          <cell r="AC52">
            <v>169.11403706000002</v>
          </cell>
          <cell r="AD52">
            <v>184.57342919499999</v>
          </cell>
          <cell r="AE52">
            <v>660.10643554000012</v>
          </cell>
          <cell r="AF52">
            <v>147.72828322499998</v>
          </cell>
          <cell r="AG52">
            <v>152.17925294999998</v>
          </cell>
        </row>
        <row r="53">
          <cell r="AA53">
            <v>-18.991016790000003</v>
          </cell>
          <cell r="AB53">
            <v>-18.752866275000002</v>
          </cell>
          <cell r="AC53">
            <v>-20.543976264999998</v>
          </cell>
          <cell r="AD53">
            <v>-37.910792084999997</v>
          </cell>
          <cell r="AE53">
            <v>-94.331378185000005</v>
          </cell>
          <cell r="AF53">
            <v>-22.036234919999998</v>
          </cell>
          <cell r="AG53">
            <v>-17.787299765</v>
          </cell>
        </row>
        <row r="54">
          <cell r="AA54">
            <v>-50.276402220000001</v>
          </cell>
          <cell r="AB54">
            <v>-54.563462779999988</v>
          </cell>
          <cell r="AC54">
            <v>-51.179957330000015</v>
          </cell>
          <cell r="AD54">
            <v>-52.491710439999999</v>
          </cell>
          <cell r="AE54">
            <v>-208.51153277</v>
          </cell>
          <cell r="AF54">
            <v>-42.425954279999999</v>
          </cell>
          <cell r="AG54">
            <v>-58.861411094999994</v>
          </cell>
        </row>
        <row r="55">
          <cell r="AA55">
            <v>-44.092637149999973</v>
          </cell>
          <cell r="AB55">
            <v>-48.883653280000019</v>
          </cell>
          <cell r="AC55">
            <v>-47.987245090000009</v>
          </cell>
          <cell r="AD55">
            <v>-41.609210605000001</v>
          </cell>
          <cell r="AE55">
            <v>-184.440019355</v>
          </cell>
          <cell r="AF55">
            <v>-42.827884474999998</v>
          </cell>
          <cell r="AG55">
            <v>-47.439582555000001</v>
          </cell>
        </row>
        <row r="56">
          <cell r="AA56">
            <v>1.0223245349999992</v>
          </cell>
          <cell r="AB56">
            <v>8.7901023400000007</v>
          </cell>
          <cell r="AC56">
            <v>0.17661287999999931</v>
          </cell>
          <cell r="AD56">
            <v>-0.11049741999999967</v>
          </cell>
          <cell r="AE56">
            <v>9.9657809549999996</v>
          </cell>
          <cell r="AF56">
            <v>-0.24864164500000002</v>
          </cell>
          <cell r="AG56">
            <v>6.2131950000010178E-3</v>
          </cell>
        </row>
        <row r="57">
          <cell r="AA57">
            <v>35.975800884999749</v>
          </cell>
          <cell r="AB57">
            <v>44.69555642000018</v>
          </cell>
          <cell r="AC57">
            <v>49.579471615000877</v>
          </cell>
          <cell r="AD57">
            <v>52.53838756499924</v>
          </cell>
          <cell r="AE57">
            <v>182.78921648500005</v>
          </cell>
          <cell r="AF57">
            <v>40.18956790499999</v>
          </cell>
          <cell r="AG57">
            <v>28.097172729999777</v>
          </cell>
        </row>
        <row r="58">
          <cell r="AA58">
            <v>-13.780476626267554</v>
          </cell>
          <cell r="AB58">
            <v>-14.032189891267549</v>
          </cell>
          <cell r="AC58">
            <v>-14.4793508112675</v>
          </cell>
          <cell r="AD58">
            <v>-16.3798547012676</v>
          </cell>
          <cell r="AE58">
            <v>-58.671872030070197</v>
          </cell>
          <cell r="AF58">
            <v>-15.776715031267548</v>
          </cell>
          <cell r="AG58">
            <v>-15.89773990626755</v>
          </cell>
        </row>
        <row r="59">
          <cell r="AA59">
            <v>22.195324258732192</v>
          </cell>
          <cell r="AB59">
            <v>30.663366528732631</v>
          </cell>
          <cell r="AC59">
            <v>35.100120803733375</v>
          </cell>
          <cell r="AD59">
            <v>36.158532863731637</v>
          </cell>
          <cell r="AE59">
            <v>124.11734445492984</v>
          </cell>
          <cell r="AF59">
            <v>24.41285287373244</v>
          </cell>
          <cell r="AG59">
            <v>12.199432823732227</v>
          </cell>
        </row>
        <row r="60">
          <cell r="AA60">
            <v>6.2185403224600702</v>
          </cell>
          <cell r="AB60">
            <v>-13.904283884695769</v>
          </cell>
          <cell r="AC60">
            <v>-2.72871349143389</v>
          </cell>
          <cell r="AD60">
            <v>-8.7499746920665693</v>
          </cell>
          <cell r="AE60">
            <v>-19.164431745736099</v>
          </cell>
          <cell r="AF60">
            <v>7.8385446753307901</v>
          </cell>
          <cell r="AG60">
            <v>6.0525014379765656</v>
          </cell>
        </row>
        <row r="61">
          <cell r="AA61">
            <v>-2.9259131400000022</v>
          </cell>
          <cell r="AB61">
            <v>-8.3920195949999989</v>
          </cell>
          <cell r="AC61">
            <v>-3.2755161699999999</v>
          </cell>
          <cell r="AD61">
            <v>-6.4822764199999989</v>
          </cell>
          <cell r="AE61">
            <v>-21.075725325000001</v>
          </cell>
          <cell r="AF61">
            <v>-0.39970874000000012</v>
          </cell>
          <cell r="AG61">
            <v>-1.2955573749999996</v>
          </cell>
        </row>
        <row r="64"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</row>
        <row r="65">
          <cell r="AA65">
            <v>-7.1502520840312975</v>
          </cell>
          <cell r="AB65">
            <v>-14.115523399160043</v>
          </cell>
          <cell r="AC65">
            <v>-8.7964186115393019</v>
          </cell>
          <cell r="AD65">
            <v>-12.196543191910667</v>
          </cell>
          <cell r="AE65">
            <v>-42.258737286641306</v>
          </cell>
          <cell r="AF65">
            <v>-6.751299047927791</v>
          </cell>
          <cell r="AG65">
            <v>-4.6586426647336356</v>
          </cell>
        </row>
        <row r="66">
          <cell r="AA66">
            <v>1.2013255999169992</v>
          </cell>
          <cell r="AB66">
            <v>-1.2460918941961836</v>
          </cell>
          <cell r="AC66">
            <v>-0.63709242195191573</v>
          </cell>
          <cell r="AD66">
            <v>3.0741072198309114</v>
          </cell>
          <cell r="AE66">
            <v>2.3922485035998107</v>
          </cell>
          <cell r="AF66">
            <v>-0.81588064029693108</v>
          </cell>
          <cell r="AG66">
            <v>2.4276494200581706</v>
          </cell>
        </row>
        <row r="67">
          <cell r="AA67">
            <v>19.539024957078006</v>
          </cell>
          <cell r="AB67">
            <v>-6.9940117764373637</v>
          </cell>
          <cell r="AC67">
            <v>19.661839640926381</v>
          </cell>
          <cell r="AD67">
            <v>11.803845779585602</v>
          </cell>
          <cell r="AE67">
            <v>44.010698601152612</v>
          </cell>
          <cell r="AF67">
            <v>24.284509120889513</v>
          </cell>
          <cell r="AG67">
            <v>14.725383623207257</v>
          </cell>
        </row>
        <row r="70">
          <cell r="AA70">
            <v>0.32865476434073226</v>
          </cell>
          <cell r="AB70">
            <v>0.33565537730401601</v>
          </cell>
          <cell r="AC70">
            <v>0.37682295333919058</v>
          </cell>
          <cell r="AD70">
            <v>0.37764641765410578</v>
          </cell>
          <cell r="AE70">
            <v>0.35640715436880249</v>
          </cell>
          <cell r="AF70">
            <v>0.37978348452161514</v>
          </cell>
          <cell r="AG70">
            <v>0.32399298493903</v>
          </cell>
        </row>
        <row r="71">
          <cell r="AA71">
            <v>0.10734639050287978</v>
          </cell>
          <cell r="AB71">
            <v>0.30342703128852694</v>
          </cell>
          <cell r="AC71">
            <v>0.39931826219578559</v>
          </cell>
          <cell r="AD71">
            <v>0.46456725291868778</v>
          </cell>
          <cell r="AE71">
            <v>0.37961867994751386</v>
          </cell>
          <cell r="AF71">
            <v>0.34417897635351979</v>
          </cell>
          <cell r="AG71">
            <v>0.33480616442639377</v>
          </cell>
        </row>
        <row r="72">
          <cell r="AA72">
            <v>0.36675749318801087</v>
          </cell>
          <cell r="AB72">
            <v>0.39871444690868063</v>
          </cell>
          <cell r="AC72">
            <v>0.41317716703270524</v>
          </cell>
          <cell r="AD72">
            <v>0.38347583277039166</v>
          </cell>
          <cell r="AE72">
            <v>0.42396427685437854</v>
          </cell>
          <cell r="AF72">
            <v>0.46221479894113199</v>
          </cell>
          <cell r="AG72">
            <v>0.52237068529203357</v>
          </cell>
        </row>
        <row r="73">
          <cell r="AA73">
            <v>0.20898679204195292</v>
          </cell>
          <cell r="AB73">
            <v>7.6863921143687078E-2</v>
          </cell>
          <cell r="AC73">
            <v>0.21067255566793225</v>
          </cell>
          <cell r="AD73">
            <v>0.25366956172878585</v>
          </cell>
          <cell r="AE73">
            <v>0.1877896748618354</v>
          </cell>
          <cell r="AF73">
            <v>0.11321331352914807</v>
          </cell>
          <cell r="AG73" t="str">
            <v>n/a</v>
          </cell>
        </row>
        <row r="74">
          <cell r="AA74">
            <v>0.25509071175371167</v>
          </cell>
          <cell r="AB74">
            <v>0.32072196991293866</v>
          </cell>
          <cell r="AC74">
            <v>0.24983340154612127</v>
          </cell>
          <cell r="AD74">
            <v>0.10729790945415521</v>
          </cell>
          <cell r="AE74">
            <v>0.21755455203518409</v>
          </cell>
          <cell r="AF74">
            <v>0.10225688198386414</v>
          </cell>
          <cell r="AG74">
            <v>0.10085858265620146</v>
          </cell>
        </row>
        <row r="75">
          <cell r="AA75">
            <v>1.6360663467115568</v>
          </cell>
          <cell r="AB75">
            <v>0.11872359614580298</v>
          </cell>
          <cell r="AC75">
            <v>0.21756201476736303</v>
          </cell>
          <cell r="AD75">
            <v>0.16548158986646389</v>
          </cell>
          <cell r="AE75">
            <v>0.16748110840861238</v>
          </cell>
          <cell r="AF75">
            <v>0.12267419560875513</v>
          </cell>
          <cell r="AG75" t="str">
            <v>n/a</v>
          </cell>
        </row>
        <row r="76">
          <cell r="AA76">
            <v>0.24256586891404586</v>
          </cell>
          <cell r="AB76">
            <v>0.28269462032230103</v>
          </cell>
          <cell r="AC76">
            <v>0.29317182935802405</v>
          </cell>
          <cell r="AD76">
            <v>0.28464762124288734</v>
          </cell>
          <cell r="AE76">
            <v>0.27690870236020243</v>
          </cell>
          <cell r="AF76">
            <v>0.27205059875899734</v>
          </cell>
          <cell r="AG76">
            <v>0.18463208476408663</v>
          </cell>
        </row>
      </sheetData>
      <sheetData sheetId="1" refreshError="1">
        <row r="2">
          <cell r="AA2">
            <v>148.31353251000004</v>
          </cell>
          <cell r="AB2">
            <v>158.10543677499996</v>
          </cell>
          <cell r="AC2">
            <v>169.11403706000002</v>
          </cell>
          <cell r="AD2">
            <v>184.57342919499999</v>
          </cell>
          <cell r="AE2">
            <v>660.10643554000012</v>
          </cell>
          <cell r="AF2">
            <v>147.72828322499998</v>
          </cell>
          <cell r="AG2">
            <v>152.17925294999998</v>
          </cell>
        </row>
        <row r="3">
          <cell r="AA3">
            <v>35.975800884999749</v>
          </cell>
          <cell r="AB3">
            <v>44.69555642000018</v>
          </cell>
          <cell r="AC3">
            <v>49.579471615000877</v>
          </cell>
          <cell r="AD3">
            <v>52.53838756499924</v>
          </cell>
          <cell r="AE3">
            <v>182.78921648500005</v>
          </cell>
          <cell r="AF3">
            <v>40.18956790499999</v>
          </cell>
          <cell r="AG3">
            <v>28.097172729999777</v>
          </cell>
        </row>
        <row r="4">
          <cell r="AA4">
            <v>0.24256586891404586</v>
          </cell>
          <cell r="AB4">
            <v>0.28269462032230103</v>
          </cell>
          <cell r="AC4">
            <v>0.29317182935802405</v>
          </cell>
          <cell r="AD4">
            <v>0.28464762124288734</v>
          </cell>
          <cell r="AE4">
            <v>0.27690870236020243</v>
          </cell>
          <cell r="AF4">
            <v>0.27205059875899734</v>
          </cell>
          <cell r="AG4">
            <v>0.18463208476408663</v>
          </cell>
        </row>
        <row r="5">
          <cell r="AA5">
            <v>22.195324258732192</v>
          </cell>
          <cell r="AB5">
            <v>30.663366528732631</v>
          </cell>
          <cell r="AC5">
            <v>35.100120803733375</v>
          </cell>
          <cell r="AD5">
            <v>36.158532863731637</v>
          </cell>
          <cell r="AE5">
            <v>124.11734445492984</v>
          </cell>
          <cell r="AF5">
            <v>24.41285287373244</v>
          </cell>
          <cell r="AG5">
            <v>12.199432823732227</v>
          </cell>
        </row>
        <row r="6">
          <cell r="AA6">
            <v>0.14965137626423719</v>
          </cell>
          <cell r="AB6">
            <v>0.19394251807020213</v>
          </cell>
          <cell r="AC6">
            <v>0.20755297084700422</v>
          </cell>
          <cell r="AD6">
            <v>0.19590324036040152</v>
          </cell>
          <cell r="AE6">
            <v>0.18802626027027844</v>
          </cell>
          <cell r="AF6">
            <v>0.16525510444435373</v>
          </cell>
          <cell r="AG6">
            <v>8.0164888361887759E-2</v>
          </cell>
        </row>
        <row r="7">
          <cell r="AA7">
            <v>19.539024957078006</v>
          </cell>
          <cell r="AB7">
            <v>-6.9940117764373637</v>
          </cell>
          <cell r="AC7">
            <v>19.661839640926381</v>
          </cell>
          <cell r="AD7">
            <v>11.803845779585602</v>
          </cell>
          <cell r="AE7">
            <v>44.010698601152612</v>
          </cell>
          <cell r="AF7">
            <v>24.284509120889513</v>
          </cell>
          <cell r="AG7">
            <v>14.725383623207257</v>
          </cell>
        </row>
        <row r="8">
          <cell r="AA8">
            <v>0.13174134973665055</v>
          </cell>
          <cell r="AB8">
            <v>-4.4236377439635745E-2</v>
          </cell>
          <cell r="AC8">
            <v>0.1162637944356479</v>
          </cell>
          <cell r="AD8">
            <v>6.3952031617264676E-2</v>
          </cell>
          <cell r="AE8">
            <v>6.6672124723567733E-2</v>
          </cell>
          <cell r="AF8">
            <v>0.16438632190629734</v>
          </cell>
          <cell r="AG8">
            <v>9.6763411159899892E-2</v>
          </cell>
        </row>
        <row r="9">
          <cell r="AA9">
            <v>15.397565824958779</v>
          </cell>
          <cell r="AB9">
            <v>15.397565824958779</v>
          </cell>
          <cell r="AC9">
            <v>62.451999999999998</v>
          </cell>
          <cell r="AD9">
            <v>33.437084638877501</v>
          </cell>
          <cell r="AE9">
            <v>136.94719557488548</v>
          </cell>
          <cell r="AF9">
            <v>15.397565824958779</v>
          </cell>
          <cell r="AG9">
            <v>15.397565824958779</v>
          </cell>
        </row>
      </sheetData>
      <sheetData sheetId="2" refreshError="1">
        <row r="4">
          <cell r="AG4">
            <v>245.815</v>
          </cell>
        </row>
        <row r="5">
          <cell r="AG5">
            <v>164.60999999999999</v>
          </cell>
        </row>
        <row r="6">
          <cell r="AG6">
            <v>64.766999999999996</v>
          </cell>
        </row>
        <row r="7">
          <cell r="AG7">
            <v>35.936999999999998</v>
          </cell>
        </row>
        <row r="8">
          <cell r="AG8">
            <v>21.136000000000003</v>
          </cell>
        </row>
        <row r="9">
          <cell r="AG9">
            <v>42.77</v>
          </cell>
        </row>
        <row r="10">
          <cell r="AG10">
            <v>81.204999999999998</v>
          </cell>
        </row>
        <row r="13">
          <cell r="AG13">
            <v>181.93299999999999</v>
          </cell>
        </row>
        <row r="14">
          <cell r="AG14">
            <v>117.15899999999999</v>
          </cell>
        </row>
        <row r="15">
          <cell r="AG15">
            <v>44.863999999999997</v>
          </cell>
        </row>
        <row r="16">
          <cell r="AG16">
            <v>22.547000000000001</v>
          </cell>
        </row>
        <row r="17">
          <cell r="AG17">
            <v>9.9390000000000001</v>
          </cell>
        </row>
        <row r="18">
          <cell r="AG18">
            <v>39.809000000000005</v>
          </cell>
        </row>
        <row r="19">
          <cell r="AG19">
            <v>64.774000000000001</v>
          </cell>
        </row>
        <row r="22">
          <cell r="AG22">
            <v>63.881999999999991</v>
          </cell>
        </row>
        <row r="23">
          <cell r="AG23">
            <v>47.450999999999993</v>
          </cell>
        </row>
        <row r="24">
          <cell r="AG24">
            <v>19.902999999999999</v>
          </cell>
        </row>
        <row r="25">
          <cell r="AG25">
            <v>13.39</v>
          </cell>
        </row>
        <row r="26">
          <cell r="AG26">
            <v>11.197000000000001</v>
          </cell>
        </row>
        <row r="27">
          <cell r="AG27">
            <v>2.9610000000000003</v>
          </cell>
        </row>
        <row r="28">
          <cell r="AG28">
            <v>16.430999999999997</v>
          </cell>
        </row>
        <row r="32">
          <cell r="AG32">
            <v>362</v>
          </cell>
        </row>
        <row r="35">
          <cell r="AG35">
            <v>14014.5</v>
          </cell>
        </row>
        <row r="38">
          <cell r="AG38">
            <v>1972.7657388888979</v>
          </cell>
        </row>
        <row r="39">
          <cell r="AG39">
            <v>19</v>
          </cell>
        </row>
        <row r="40">
          <cell r="AG40">
            <v>3</v>
          </cell>
        </row>
        <row r="43">
          <cell r="AG43">
            <v>10</v>
          </cell>
        </row>
        <row r="47">
          <cell r="AG47">
            <v>0</v>
          </cell>
        </row>
        <row r="48">
          <cell r="AG48">
            <v>1</v>
          </cell>
        </row>
      </sheetData>
      <sheetData sheetId="3" refreshError="1">
        <row r="3">
          <cell r="Y3">
            <v>842685</v>
          </cell>
        </row>
        <row r="4">
          <cell r="Y4">
            <v>39022</v>
          </cell>
        </row>
        <row r="5">
          <cell r="Y5">
            <v>45812</v>
          </cell>
        </row>
        <row r="6">
          <cell r="Y6">
            <v>655845</v>
          </cell>
        </row>
        <row r="7">
          <cell r="Y7">
            <v>29894</v>
          </cell>
        </row>
        <row r="8">
          <cell r="Y8">
            <v>0</v>
          </cell>
        </row>
        <row r="9">
          <cell r="Y9">
            <v>6212</v>
          </cell>
        </row>
        <row r="10">
          <cell r="Y10">
            <v>0</v>
          </cell>
        </row>
        <row r="11">
          <cell r="Y11">
            <v>54015</v>
          </cell>
        </row>
        <row r="12">
          <cell r="Y12">
            <v>11885</v>
          </cell>
        </row>
        <row r="13">
          <cell r="Y13">
            <v>0</v>
          </cell>
        </row>
        <row r="15">
          <cell r="Y15">
            <v>230409</v>
          </cell>
        </row>
        <row r="16">
          <cell r="Y16">
            <v>0</v>
          </cell>
        </row>
        <row r="17">
          <cell r="Y17">
            <v>36369</v>
          </cell>
        </row>
        <row r="18">
          <cell r="Y18">
            <v>98877</v>
          </cell>
        </row>
        <row r="19">
          <cell r="Y19">
            <v>18000</v>
          </cell>
        </row>
        <row r="20">
          <cell r="Y20">
            <v>77163</v>
          </cell>
        </row>
        <row r="21">
          <cell r="Y21">
            <v>0</v>
          </cell>
        </row>
        <row r="23">
          <cell r="Y23" t="str">
            <v>1,073,094</v>
          </cell>
        </row>
        <row r="26">
          <cell r="Y26">
            <v>535647</v>
          </cell>
        </row>
        <row r="27">
          <cell r="Y27">
            <v>9905</v>
          </cell>
        </row>
        <row r="28">
          <cell r="Y28">
            <v>94324</v>
          </cell>
        </row>
        <row r="29">
          <cell r="Y29">
            <v>359</v>
          </cell>
        </row>
        <row r="30">
          <cell r="Y30">
            <v>1477</v>
          </cell>
        </row>
        <row r="31">
          <cell r="Y31">
            <v>0</v>
          </cell>
        </row>
        <row r="32">
          <cell r="Y32">
            <v>0</v>
          </cell>
        </row>
        <row r="33">
          <cell r="Y33">
            <v>419792</v>
          </cell>
        </row>
        <row r="34">
          <cell r="Y34">
            <v>4255</v>
          </cell>
        </row>
        <row r="35">
          <cell r="Y35">
            <v>0</v>
          </cell>
        </row>
        <row r="36">
          <cell r="Y36">
            <v>5535</v>
          </cell>
        </row>
        <row r="38">
          <cell r="Y38">
            <v>384814</v>
          </cell>
        </row>
        <row r="39">
          <cell r="Y39">
            <v>0</v>
          </cell>
        </row>
        <row r="40">
          <cell r="Y40">
            <v>0</v>
          </cell>
        </row>
        <row r="41">
          <cell r="Y41">
            <v>334523</v>
          </cell>
        </row>
        <row r="42">
          <cell r="Y42">
            <v>1649</v>
          </cell>
        </row>
        <row r="43">
          <cell r="Y43">
            <v>2572</v>
          </cell>
        </row>
        <row r="44">
          <cell r="Y44">
            <v>29925</v>
          </cell>
        </row>
        <row r="45">
          <cell r="Y45">
            <v>11862</v>
          </cell>
        </row>
        <row r="46">
          <cell r="Y46">
            <v>4283</v>
          </cell>
        </row>
        <row r="48">
          <cell r="Y48">
            <v>152633</v>
          </cell>
        </row>
        <row r="49">
          <cell r="Y49">
            <v>97518</v>
          </cell>
        </row>
        <row r="50">
          <cell r="Y50">
            <v>697</v>
          </cell>
        </row>
        <row r="51">
          <cell r="Y51">
            <v>1630</v>
          </cell>
        </row>
        <row r="52">
          <cell r="Y52">
            <v>52591</v>
          </cell>
        </row>
        <row r="53">
          <cell r="Y53">
            <v>197</v>
          </cell>
        </row>
        <row r="55">
          <cell r="Y55">
            <v>537447</v>
          </cell>
        </row>
        <row r="57">
          <cell r="Y57" t="str">
            <v>1,073,094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"/>
      <sheetName val="BASE"/>
      <sheetName val="BASE( custos)"/>
      <sheetName val="Analise Custos"/>
      <sheetName val="LISTAS"/>
      <sheetName val="Detalhes"/>
      <sheetName val="Release Sheets &gt;&gt;&gt;"/>
      <sheetName val="Tabelas Iniciais"/>
      <sheetName val="Resultado Consolidado"/>
      <sheetName val="Terminais (3)"/>
      <sheetName val="Stepchart Lucro"/>
      <sheetName val="Terminais"/>
      <sheetName val="Logística"/>
      <sheetName val="Rebocagem"/>
      <sheetName val="Offshore"/>
      <sheetName val="Estaleiros"/>
      <sheetName val="SHEET RESUMO (ING)"/>
      <sheetName val="SHEET RESUMO (PORT)"/>
      <sheetName val="brasco revenues"/>
      <sheetName val="CAPEX 2014"/>
      <sheetName val="STEPCHART CASH"/>
      <sheetName val="orderbook"/>
      <sheetName val="Conf Call Graphs &gt;&gt;&gt;"/>
      <sheetName val="Plan3"/>
      <sheetName val="Destaques Consolidados (2)"/>
      <sheetName val="quadrinho inicial"/>
      <sheetName val="Terminais (2)"/>
      <sheetName val="Rebocagem (2)"/>
      <sheetName val="Offshore (2)"/>
      <sheetName val="Estaleiros (2)"/>
      <sheetName val="Agenciamento (2)"/>
      <sheetName val="Logística (2)"/>
      <sheetName val="Fact Sheet (Port old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0">
          <cell r="C40">
            <v>2.2799999999999998</v>
          </cell>
        </row>
        <row r="42">
          <cell r="C42">
            <v>2.4510000000000001</v>
          </cell>
        </row>
      </sheetData>
      <sheetData sheetId="8">
        <row r="32">
          <cell r="D32">
            <v>177.2393165</v>
          </cell>
        </row>
        <row r="33">
          <cell r="D33">
            <v>-34.70954794</v>
          </cell>
        </row>
        <row r="36">
          <cell r="D36">
            <v>-50.363170800000006</v>
          </cell>
        </row>
        <row r="41">
          <cell r="D41">
            <v>-39.924279634999998</v>
          </cell>
        </row>
        <row r="70">
          <cell r="D70">
            <v>0.172191489999999</v>
          </cell>
        </row>
        <row r="71">
          <cell r="D71">
            <v>52.414509615</v>
          </cell>
        </row>
        <row r="72">
          <cell r="D72">
            <v>-16.469983226267598</v>
          </cell>
        </row>
        <row r="73">
          <cell r="D73">
            <v>35.944526388732399</v>
          </cell>
        </row>
        <row r="80">
          <cell r="D80">
            <v>-9.7993444099999998</v>
          </cell>
        </row>
        <row r="81">
          <cell r="D81">
            <v>-7.9001919064854587</v>
          </cell>
        </row>
        <row r="82">
          <cell r="D82">
            <v>1.3009459177953802</v>
          </cell>
        </row>
        <row r="83">
          <cell r="D83">
            <v>-8.1889325740009618</v>
          </cell>
        </row>
        <row r="164">
          <cell r="D164">
            <v>29.651992232991752</v>
          </cell>
        </row>
        <row r="226">
          <cell r="D226">
            <v>-6.779678450000076</v>
          </cell>
        </row>
      </sheetData>
      <sheetData sheetId="9"/>
      <sheetData sheetId="10"/>
      <sheetData sheetId="11">
        <row r="9">
          <cell r="D9">
            <v>63.254696700000004</v>
          </cell>
        </row>
        <row r="10">
          <cell r="D10">
            <v>28.141404570000066</v>
          </cell>
        </row>
        <row r="13">
          <cell r="D13">
            <v>19.23598230373247</v>
          </cell>
        </row>
        <row r="74">
          <cell r="D74">
            <v>0</v>
          </cell>
        </row>
        <row r="75">
          <cell r="D75">
            <v>0</v>
          </cell>
        </row>
        <row r="77">
          <cell r="D77">
            <v>10.523655829999997</v>
          </cell>
        </row>
      </sheetData>
      <sheetData sheetId="12">
        <row r="9">
          <cell r="D9">
            <v>17.415057000000001</v>
          </cell>
        </row>
        <row r="13">
          <cell r="D13">
            <v>-0.20562962999998055</v>
          </cell>
        </row>
        <row r="15">
          <cell r="D15" t="str">
            <v>n.a.</v>
          </cell>
        </row>
      </sheetData>
      <sheetData sheetId="13">
        <row r="10">
          <cell r="D10">
            <v>47.922883404765351</v>
          </cell>
        </row>
        <row r="11">
          <cell r="D11">
            <v>6.0240573952346503</v>
          </cell>
        </row>
        <row r="12">
          <cell r="D12">
            <v>4.4439456200000107</v>
          </cell>
        </row>
        <row r="14">
          <cell r="D14">
            <v>25.714006334999635</v>
          </cell>
        </row>
        <row r="40">
          <cell r="D40">
            <v>4.0752219999974214E-2</v>
          </cell>
        </row>
      </sheetData>
      <sheetData sheetId="14">
        <row r="52">
          <cell r="D52">
            <v>20.857500000000002</v>
          </cell>
        </row>
        <row r="57">
          <cell r="D57">
            <v>10.354000000000003</v>
          </cell>
        </row>
        <row r="59">
          <cell r="D59">
            <v>6.0760000000000032</v>
          </cell>
        </row>
      </sheetData>
      <sheetData sheetId="15">
        <row r="9">
          <cell r="D9">
            <v>38.178676380000006</v>
          </cell>
        </row>
        <row r="10">
          <cell r="D10">
            <v>5.5036628499999711</v>
          </cell>
        </row>
        <row r="12">
          <cell r="D12">
            <v>5.1946123149999694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monst. Cons. Resul"/>
      <sheetName val="Destaques Financeiros"/>
      <sheetName val="Destaques Operacionais"/>
      <sheetName val="Balanco Patrimonial"/>
      <sheetName val="Plan1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7">
          <cell r="F37">
            <v>698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L106"/>
  <sheetViews>
    <sheetView showGridLines="0" zoomScale="85" zoomScaleNormal="85" workbookViewId="0">
      <pane xSplit="1" topLeftCell="AC1" activePane="topRight" state="frozen"/>
      <selection activeCell="A6" sqref="A6"/>
      <selection pane="topRight" activeCell="AL28" sqref="AL28"/>
    </sheetView>
  </sheetViews>
  <sheetFormatPr defaultRowHeight="15" x14ac:dyDescent="0.25"/>
  <cols>
    <col min="1" max="1" width="43.28515625" customWidth="1"/>
    <col min="2" max="20" width="7.28515625" customWidth="1"/>
    <col min="21" max="21" width="15.140625" customWidth="1"/>
    <col min="22" max="25" width="13.85546875" customWidth="1"/>
    <col min="26" max="26" width="15.140625" customWidth="1"/>
    <col min="27" max="30" width="13.85546875" customWidth="1"/>
    <col min="31" max="31" width="15.140625" customWidth="1"/>
    <col min="32" max="35" width="13.85546875" customWidth="1"/>
    <col min="36" max="36" width="15.140625" customWidth="1"/>
    <col min="37" max="38" width="13.85546875" customWidth="1"/>
  </cols>
  <sheetData>
    <row r="1" spans="1:38" s="51" customFormat="1" ht="45" x14ac:dyDescent="0.25">
      <c r="A1" s="49" t="s">
        <v>4</v>
      </c>
      <c r="B1" s="49" t="s">
        <v>42</v>
      </c>
      <c r="C1" s="49" t="s">
        <v>43</v>
      </c>
      <c r="D1" s="49" t="s">
        <v>44</v>
      </c>
      <c r="E1" s="49" t="s">
        <v>45</v>
      </c>
      <c r="F1" s="50">
        <v>2008</v>
      </c>
      <c r="G1" s="49" t="s">
        <v>46</v>
      </c>
      <c r="H1" s="49" t="s">
        <v>47</v>
      </c>
      <c r="I1" s="49" t="s">
        <v>48</v>
      </c>
      <c r="J1" s="49" t="s">
        <v>49</v>
      </c>
      <c r="K1" s="50">
        <v>2009</v>
      </c>
      <c r="L1" s="49" t="s">
        <v>50</v>
      </c>
      <c r="M1" s="49" t="s">
        <v>51</v>
      </c>
      <c r="N1" s="49" t="s">
        <v>52</v>
      </c>
      <c r="O1" s="49" t="s">
        <v>53</v>
      </c>
      <c r="P1" s="50">
        <v>2010</v>
      </c>
      <c r="Q1" s="49" t="s">
        <v>54</v>
      </c>
      <c r="R1" s="49" t="s">
        <v>55</v>
      </c>
      <c r="S1" s="49" t="s">
        <v>56</v>
      </c>
      <c r="T1" s="49" t="s">
        <v>99</v>
      </c>
      <c r="U1" s="50">
        <v>2011</v>
      </c>
      <c r="V1" s="49" t="s">
        <v>110</v>
      </c>
      <c r="W1" s="49" t="s">
        <v>111</v>
      </c>
      <c r="X1" s="49" t="s">
        <v>122</v>
      </c>
      <c r="Y1" s="49" t="s">
        <v>119</v>
      </c>
      <c r="Z1" s="50" t="s">
        <v>124</v>
      </c>
      <c r="AA1" s="49" t="s">
        <v>138</v>
      </c>
      <c r="AB1" s="49" t="s">
        <v>139</v>
      </c>
      <c r="AC1" s="49" t="s">
        <v>140</v>
      </c>
      <c r="AD1" s="49" t="s">
        <v>141</v>
      </c>
      <c r="AE1" s="50" t="s">
        <v>142</v>
      </c>
      <c r="AF1" s="49" t="s">
        <v>137</v>
      </c>
      <c r="AG1" s="49" t="s">
        <v>161</v>
      </c>
      <c r="AH1" s="49" t="s">
        <v>163</v>
      </c>
      <c r="AI1" s="49" t="s">
        <v>165</v>
      </c>
      <c r="AJ1" s="50" t="s">
        <v>166</v>
      </c>
      <c r="AK1" s="49" t="s">
        <v>167</v>
      </c>
      <c r="AL1" s="49" t="s">
        <v>169</v>
      </c>
    </row>
    <row r="2" spans="1:38" x14ac:dyDescent="0.25">
      <c r="A2" s="7" t="s">
        <v>5</v>
      </c>
      <c r="B2" s="1"/>
      <c r="C2" s="1"/>
      <c r="D2" s="1"/>
      <c r="E2" s="1"/>
      <c r="F2" s="5"/>
      <c r="G2" s="1"/>
      <c r="H2" s="1"/>
      <c r="I2" s="1"/>
      <c r="J2" s="1"/>
      <c r="K2" s="5"/>
      <c r="L2" s="1"/>
      <c r="M2" s="1"/>
      <c r="N2" s="1"/>
      <c r="O2" s="1"/>
      <c r="P2" s="5"/>
      <c r="Q2" s="1"/>
      <c r="R2" s="1"/>
      <c r="S2" s="1"/>
      <c r="T2" s="1"/>
      <c r="U2" s="5"/>
      <c r="V2" s="1"/>
      <c r="W2" s="1"/>
      <c r="X2" s="1"/>
      <c r="Y2" s="1"/>
      <c r="Z2" s="12"/>
      <c r="AA2" s="1"/>
      <c r="AB2" s="1"/>
      <c r="AC2" s="1"/>
      <c r="AD2" s="1"/>
      <c r="AE2" s="5"/>
      <c r="AF2" s="1"/>
      <c r="AG2" s="1"/>
      <c r="AH2" s="1"/>
      <c r="AI2" s="1"/>
      <c r="AJ2" s="5"/>
      <c r="AK2" s="1"/>
      <c r="AL2" s="1"/>
    </row>
    <row r="3" spans="1:38" x14ac:dyDescent="0.25">
      <c r="A3" s="7" t="s">
        <v>6</v>
      </c>
      <c r="B3" s="24">
        <v>1.738</v>
      </c>
      <c r="C3" s="24">
        <v>1.6559999999999999</v>
      </c>
      <c r="D3" s="24">
        <v>1.667</v>
      </c>
      <c r="E3" s="24">
        <v>2.2770000000000001</v>
      </c>
      <c r="F3" s="25">
        <v>1.8380000000000001</v>
      </c>
      <c r="G3" s="24">
        <v>2.31</v>
      </c>
      <c r="H3" s="24">
        <v>2.0699999999999998</v>
      </c>
      <c r="I3" s="24">
        <v>1.87</v>
      </c>
      <c r="J3" s="24">
        <v>1.74</v>
      </c>
      <c r="K3" s="25">
        <v>1.99</v>
      </c>
      <c r="L3" s="24">
        <v>1.802</v>
      </c>
      <c r="M3" s="24">
        <v>1.792</v>
      </c>
      <c r="N3" s="24">
        <v>1.7490000000000001</v>
      </c>
      <c r="O3" s="24">
        <v>1.696</v>
      </c>
      <c r="P3" s="25">
        <v>1.76</v>
      </c>
      <c r="Q3" s="24">
        <v>1.6544000000000001</v>
      </c>
      <c r="R3" s="24">
        <v>1.5955999999999999</v>
      </c>
      <c r="S3" s="24">
        <v>2.0213000000000001</v>
      </c>
      <c r="T3" s="24">
        <v>1.8</v>
      </c>
      <c r="U3" s="25">
        <v>1.67</v>
      </c>
      <c r="V3" s="43">
        <v>1.7701</v>
      </c>
      <c r="W3" s="43">
        <v>1.9641</v>
      </c>
      <c r="X3" s="43">
        <v>2.0287953125000002</v>
      </c>
      <c r="Y3" s="43">
        <v>2.0571836065573765</v>
      </c>
      <c r="Z3" s="12">
        <v>1.9550000000000001</v>
      </c>
      <c r="AA3" s="43">
        <f>'[2]Demonst. Cons. Resul'!AA3</f>
        <v>1.9988999999999999</v>
      </c>
      <c r="AB3" s="43">
        <f>'[2]Demonst. Cons. Resul'!AB3</f>
        <v>2.0672999999999999</v>
      </c>
      <c r="AC3" s="43">
        <f>'[2]Demonst. Cons. Resul'!AC3</f>
        <v>2.0287953125000002</v>
      </c>
      <c r="AD3" s="43">
        <f>'[2]Demonst. Cons. Resul'!AD3</f>
        <v>2.2734546875000006</v>
      </c>
      <c r="AE3" s="25">
        <f>'[2]Demonst. Cons. Resul'!AE3</f>
        <v>2.1604999999999999</v>
      </c>
      <c r="AF3" s="43">
        <f>'[2]Demonst. Cons. Resul'!AF3</f>
        <v>2.3652000000000002</v>
      </c>
      <c r="AG3" s="43">
        <f>'[2]Demonst. Cons. Resul'!AG3</f>
        <v>2.2295622950819665</v>
      </c>
      <c r="AH3" s="43">
        <f>'[3]Tabelas Iniciais'!$C$40</f>
        <v>2.2799999999999998</v>
      </c>
      <c r="AI3" s="43">
        <v>2.54</v>
      </c>
      <c r="AJ3" s="25">
        <v>2.35</v>
      </c>
      <c r="AK3" s="43">
        <v>2.87</v>
      </c>
      <c r="AL3" s="43">
        <v>3.11</v>
      </c>
    </row>
    <row r="4" spans="1:38" x14ac:dyDescent="0.25">
      <c r="A4" s="7" t="s">
        <v>22</v>
      </c>
      <c r="B4" s="24">
        <v>1.7490000000000001</v>
      </c>
      <c r="C4" s="24">
        <v>1.5920000000000001</v>
      </c>
      <c r="D4" s="24">
        <v>1.9139999999999999</v>
      </c>
      <c r="E4" s="24">
        <v>2.3370000000000002</v>
      </c>
      <c r="F4" s="25">
        <v>2.3370000000000002</v>
      </c>
      <c r="G4" s="24">
        <v>2.3149999999999999</v>
      </c>
      <c r="H4" s="24">
        <v>1.952</v>
      </c>
      <c r="I4" s="24">
        <v>1.778</v>
      </c>
      <c r="J4" s="24">
        <v>1.7410000000000001</v>
      </c>
      <c r="K4" s="25">
        <v>1.7410000000000001</v>
      </c>
      <c r="L4" s="24">
        <v>1.7809999999999999</v>
      </c>
      <c r="M4" s="24">
        <v>1.802</v>
      </c>
      <c r="N4" s="24">
        <v>1.6930000000000001</v>
      </c>
      <c r="O4" s="24">
        <v>1.665</v>
      </c>
      <c r="P4" s="25">
        <v>1.665</v>
      </c>
      <c r="Q4" s="24">
        <v>1.6287</v>
      </c>
      <c r="R4" s="24">
        <v>1.5610999999999999</v>
      </c>
      <c r="S4" s="24">
        <v>1.8535999999999999</v>
      </c>
      <c r="T4" s="1">
        <v>1.88</v>
      </c>
      <c r="U4" s="5">
        <v>1.88</v>
      </c>
      <c r="V4" s="43">
        <v>1.8221000000000001</v>
      </c>
      <c r="W4" s="43">
        <v>2.0213000000000001</v>
      </c>
      <c r="X4" s="43">
        <v>2.0306000000000002</v>
      </c>
      <c r="Y4" s="43">
        <v>2.0434999999999999</v>
      </c>
      <c r="Z4" s="12">
        <v>2.0434999999999999</v>
      </c>
      <c r="AA4" s="43">
        <f>'[2]Demonst. Cons. Resul'!AA4</f>
        <v>2.0137999999999998</v>
      </c>
      <c r="AB4" s="43">
        <f>'[2]Demonst. Cons. Resul'!AB4</f>
        <v>2.2155999999999998</v>
      </c>
      <c r="AC4" s="43">
        <f>'[2]Demonst. Cons. Resul'!AC4</f>
        <v>2.23</v>
      </c>
      <c r="AD4" s="43">
        <f>'[2]Demonst. Cons. Resul'!AD4</f>
        <v>2.3426</v>
      </c>
      <c r="AE4" s="5">
        <f>'[2]Demonst. Cons. Resul'!AE4</f>
        <v>2.3426</v>
      </c>
      <c r="AF4" s="43">
        <f>'[2]Demonst. Cons. Resul'!AF4</f>
        <v>2.2629999999999999</v>
      </c>
      <c r="AG4" s="43">
        <f>'[2]Demonst. Cons. Resul'!AG4</f>
        <v>2.2025000000000001</v>
      </c>
      <c r="AH4" s="43">
        <f>'[3]Tabelas Iniciais'!$C$42</f>
        <v>2.4510000000000001</v>
      </c>
      <c r="AI4" s="43">
        <v>2.66</v>
      </c>
      <c r="AJ4" s="5">
        <v>2.65</v>
      </c>
      <c r="AK4" s="43">
        <v>3.21</v>
      </c>
      <c r="AL4" s="43">
        <v>3.1</v>
      </c>
    </row>
    <row r="5" spans="1:38" x14ac:dyDescent="0.25">
      <c r="A5" s="7"/>
      <c r="B5" s="1"/>
      <c r="C5" s="1"/>
      <c r="D5" s="1"/>
      <c r="E5" s="1"/>
      <c r="F5" s="5"/>
      <c r="G5" s="1"/>
      <c r="H5" s="1"/>
      <c r="I5" s="1"/>
      <c r="J5" s="1"/>
      <c r="K5" s="5"/>
      <c r="L5" s="1"/>
      <c r="M5" s="1"/>
      <c r="N5" s="1"/>
      <c r="O5" s="1"/>
      <c r="P5" s="5"/>
      <c r="Q5" s="1"/>
      <c r="R5" s="1"/>
      <c r="S5" s="1"/>
      <c r="T5" s="1"/>
      <c r="U5" s="5"/>
      <c r="V5" s="17"/>
      <c r="W5" s="17"/>
      <c r="X5" s="17"/>
      <c r="Y5" s="17"/>
      <c r="Z5" s="12"/>
      <c r="AA5" s="17"/>
      <c r="AB5" s="17"/>
      <c r="AC5" s="17"/>
      <c r="AD5" s="17"/>
      <c r="AE5" s="5"/>
      <c r="AF5" s="17"/>
      <c r="AG5" s="17"/>
      <c r="AH5" s="17"/>
      <c r="AI5" s="17"/>
      <c r="AJ5" s="5"/>
      <c r="AK5" s="17"/>
      <c r="AL5" s="17"/>
    </row>
    <row r="6" spans="1:38" x14ac:dyDescent="0.25">
      <c r="A6" s="7" t="s">
        <v>7</v>
      </c>
      <c r="B6" s="1"/>
      <c r="C6" s="1"/>
      <c r="D6" s="1"/>
      <c r="E6" s="1"/>
      <c r="F6" s="5"/>
      <c r="G6" s="1"/>
      <c r="H6" s="1"/>
      <c r="I6" s="1"/>
      <c r="J6" s="1"/>
      <c r="K6" s="5"/>
      <c r="L6" s="1"/>
      <c r="M6" s="1"/>
      <c r="N6" s="1"/>
      <c r="O6" s="1"/>
      <c r="P6" s="5"/>
      <c r="Q6" s="1"/>
      <c r="R6" s="1"/>
      <c r="S6" s="1"/>
      <c r="T6" s="1"/>
      <c r="U6" s="5"/>
      <c r="V6" s="17"/>
      <c r="W6" s="17"/>
      <c r="X6" s="17"/>
      <c r="Y6" s="17"/>
      <c r="Z6" s="5"/>
      <c r="AA6" s="17"/>
      <c r="AB6" s="17"/>
      <c r="AC6" s="17"/>
      <c r="AD6" s="17"/>
      <c r="AE6" s="5"/>
      <c r="AF6" s="17"/>
      <c r="AG6" s="17"/>
      <c r="AH6" s="17"/>
      <c r="AI6" s="17"/>
      <c r="AJ6" s="5"/>
      <c r="AK6" s="17"/>
      <c r="AL6" s="17"/>
    </row>
    <row r="7" spans="1:38" x14ac:dyDescent="0.25">
      <c r="A7" s="7" t="s">
        <v>8</v>
      </c>
      <c r="B7" s="8">
        <v>37.9</v>
      </c>
      <c r="C7" s="8">
        <v>44.8</v>
      </c>
      <c r="D7" s="8">
        <v>47.4</v>
      </c>
      <c r="E7" s="8">
        <v>40.5</v>
      </c>
      <c r="F7" s="12">
        <v>170.5</v>
      </c>
      <c r="G7" s="8">
        <v>34.6</v>
      </c>
      <c r="H7" s="8">
        <v>43.4</v>
      </c>
      <c r="I7" s="8">
        <v>48.9</v>
      </c>
      <c r="J7" s="8">
        <v>48.5</v>
      </c>
      <c r="K7" s="12">
        <v>175.4</v>
      </c>
      <c r="L7" s="8">
        <v>44.3</v>
      </c>
      <c r="M7" s="8">
        <v>55.9</v>
      </c>
      <c r="N7" s="8">
        <v>64.400000000000006</v>
      </c>
      <c r="O7" s="8">
        <v>63.4</v>
      </c>
      <c r="P7" s="12">
        <v>228</v>
      </c>
      <c r="Q7" s="8">
        <v>64.8</v>
      </c>
      <c r="R7" s="8">
        <v>72.7</v>
      </c>
      <c r="S7" s="8">
        <v>72.032701783266987</v>
      </c>
      <c r="T7" s="8">
        <v>62.318581565604987</v>
      </c>
      <c r="U7" s="12">
        <v>271.78824600625097</v>
      </c>
      <c r="V7" s="29">
        <v>59.893416084559306</v>
      </c>
      <c r="W7" s="29">
        <v>53.20303136164096</v>
      </c>
      <c r="X7" s="29">
        <v>58.694242856116055</v>
      </c>
      <c r="Y7" s="29">
        <v>55.620772693329812</v>
      </c>
      <c r="Z7" s="53">
        <v>227.43830344564623</v>
      </c>
      <c r="AA7" s="29">
        <f>'[2]Demonst. Cons. Resul'!AA7</f>
        <v>53.128791530000008</v>
      </c>
      <c r="AB7" s="29">
        <f>'[2]Demonst. Cons. Resul'!AB7</f>
        <v>59.077994099999991</v>
      </c>
      <c r="AC7" s="29">
        <f>'[2]Demonst. Cons. Resul'!AC7</f>
        <v>64.724455620000001</v>
      </c>
      <c r="AD7" s="29">
        <f>'[2]Demonst. Cons. Resul'!AD7</f>
        <v>64.927997469999994</v>
      </c>
      <c r="AE7" s="12">
        <f>'[2]Demonst. Cons. Resul'!AE7</f>
        <v>241.85923872000001</v>
      </c>
      <c r="AF7" s="29">
        <f>'[2]Demonst. Cons. Resul'!AF7</f>
        <v>55.304262259999994</v>
      </c>
      <c r="AG7" s="29">
        <f>'[2]Demonst. Cons. Resul'!AG7</f>
        <v>58.003732530000008</v>
      </c>
      <c r="AH7" s="29">
        <f>[3]Terminais!$D$9</f>
        <v>63.254696700000004</v>
      </c>
      <c r="AI7" s="29">
        <v>52.1</v>
      </c>
      <c r="AJ7" s="12">
        <v>228.6</v>
      </c>
      <c r="AK7" s="29">
        <v>48</v>
      </c>
      <c r="AL7" s="29">
        <v>44.7</v>
      </c>
    </row>
    <row r="8" spans="1:38" x14ac:dyDescent="0.25">
      <c r="A8" s="7" t="s">
        <v>0</v>
      </c>
      <c r="B8" s="8">
        <v>11.8</v>
      </c>
      <c r="C8" s="8">
        <v>16.600000000000001</v>
      </c>
      <c r="D8" s="8">
        <v>18.100000000000001</v>
      </c>
      <c r="E8" s="8">
        <v>16.899999999999999</v>
      </c>
      <c r="F8" s="12">
        <v>63.4</v>
      </c>
      <c r="G8" s="8">
        <v>10.7</v>
      </c>
      <c r="H8" s="8">
        <v>14.6</v>
      </c>
      <c r="I8" s="8">
        <v>16.7</v>
      </c>
      <c r="J8" s="8">
        <v>16.399999999999999</v>
      </c>
      <c r="K8" s="12">
        <v>58.3</v>
      </c>
      <c r="L8" s="8">
        <v>12.8</v>
      </c>
      <c r="M8" s="8">
        <v>19.8</v>
      </c>
      <c r="N8" s="8">
        <v>22.9</v>
      </c>
      <c r="O8" s="8">
        <v>20.8</v>
      </c>
      <c r="P8" s="12">
        <v>76.3</v>
      </c>
      <c r="Q8" s="8">
        <v>24.4</v>
      </c>
      <c r="R8" s="8">
        <v>24.5</v>
      </c>
      <c r="S8" s="8">
        <v>22.88775001772564</v>
      </c>
      <c r="T8" s="8">
        <v>19.500000258885891</v>
      </c>
      <c r="U8" s="12">
        <v>91.282753513093056</v>
      </c>
      <c r="V8" s="29">
        <v>19.709308996528243</v>
      </c>
      <c r="W8" s="29">
        <v>18.239397706272353</v>
      </c>
      <c r="X8" s="29">
        <v>25.974282230695366</v>
      </c>
      <c r="Y8" s="29">
        <v>20.733499998390069</v>
      </c>
      <c r="Z8" s="12">
        <v>84.656488931886031</v>
      </c>
      <c r="AA8" s="29">
        <f>'[2]Demonst. Cons. Resul'!AA8</f>
        <v>17.461030460000046</v>
      </c>
      <c r="AB8" s="29">
        <f>'[2]Demonst. Cons. Resul'!AB8</f>
        <v>19.82984639999993</v>
      </c>
      <c r="AC8" s="29">
        <f>'[2]Demonst. Cons. Resul'!AC8</f>
        <v>24.389660519999772</v>
      </c>
      <c r="AD8" s="29">
        <f>'[2]Demonst. Cons. Resul'!AD8</f>
        <v>24.519825650000342</v>
      </c>
      <c r="AE8" s="12">
        <f>'[2]Demonst. Cons. Resul'!AE8</f>
        <v>86.200363030000091</v>
      </c>
      <c r="AF8" s="29">
        <f>'[2]Demonst. Cons. Resul'!AF8</f>
        <v>21.003645430000052</v>
      </c>
      <c r="AG8" s="29">
        <f>'[2]Demonst. Cons. Resul'!AG8</f>
        <v>18.792802439999818</v>
      </c>
      <c r="AH8" s="29">
        <f>[3]Terminais!$D$10</f>
        <v>28.141404570000066</v>
      </c>
      <c r="AI8" s="29">
        <v>17.8</v>
      </c>
      <c r="AJ8" s="12">
        <v>85.7</v>
      </c>
      <c r="AK8" s="29">
        <v>19.8</v>
      </c>
      <c r="AL8" s="17">
        <v>16.7</v>
      </c>
    </row>
    <row r="9" spans="1:38" x14ac:dyDescent="0.25">
      <c r="A9" s="7" t="s">
        <v>103</v>
      </c>
      <c r="B9" s="8">
        <v>9.6</v>
      </c>
      <c r="C9" s="8">
        <v>14</v>
      </c>
      <c r="D9" s="8">
        <v>14.6</v>
      </c>
      <c r="E9" s="8">
        <v>12.6</v>
      </c>
      <c r="F9" s="12">
        <v>50.9</v>
      </c>
      <c r="G9" s="8">
        <v>8</v>
      </c>
      <c r="H9" s="8">
        <v>11.8</v>
      </c>
      <c r="I9" s="8">
        <v>13.7</v>
      </c>
      <c r="J9" s="8">
        <v>13</v>
      </c>
      <c r="K9" s="12">
        <v>46.6</v>
      </c>
      <c r="L9" s="8">
        <v>9.6</v>
      </c>
      <c r="M9" s="8">
        <v>16.600000000000001</v>
      </c>
      <c r="N9" s="8">
        <v>19.5</v>
      </c>
      <c r="O9" s="8">
        <v>17</v>
      </c>
      <c r="P9" s="12">
        <v>62.7</v>
      </c>
      <c r="Q9" s="8">
        <v>20.5</v>
      </c>
      <c r="R9" s="8">
        <v>20</v>
      </c>
      <c r="S9" s="8">
        <v>17.657432818188198</v>
      </c>
      <c r="T9" s="8">
        <v>14.115933236128077</v>
      </c>
      <c r="U9" s="12">
        <v>72.217648964576384</v>
      </c>
      <c r="V9" s="29">
        <v>14.2</v>
      </c>
      <c r="W9" s="29">
        <v>12.715525082644689</v>
      </c>
      <c r="X9" s="29">
        <v>20.029571233832076</v>
      </c>
      <c r="Y9" s="29">
        <v>12.768504940366402</v>
      </c>
      <c r="Z9" s="12">
        <v>59.674870656999069</v>
      </c>
      <c r="AA9" s="29">
        <f>'[2]Demonst. Cons. Resul'!AA9</f>
        <v>10.362056853732492</v>
      </c>
      <c r="AB9" s="29">
        <f>'[2]Demonst. Cons. Resul'!AB9</f>
        <v>12.554402003732383</v>
      </c>
      <c r="AC9" s="29">
        <f>'[2]Demonst. Cons. Resul'!AC9</f>
        <v>16.522381193732272</v>
      </c>
      <c r="AD9" s="29">
        <f>'[2]Demonst. Cons. Resul'!AD9</f>
        <v>15.06840725373274</v>
      </c>
      <c r="AE9" s="12">
        <f>'[2]Demonst. Cons. Resul'!AE9</f>
        <v>54.507247304929891</v>
      </c>
      <c r="AF9" s="29">
        <f>'[2]Demonst. Cons. Resul'!AF9</f>
        <v>12.297651933732498</v>
      </c>
      <c r="AG9" s="29">
        <f>'[2]Demonst. Cons. Resul'!AG9</f>
        <v>9.905238873732273</v>
      </c>
      <c r="AH9" s="29">
        <f>[3]Terminais!$D$13</f>
        <v>19.23598230373247</v>
      </c>
      <c r="AI9" s="29">
        <v>8.8000000000000007</v>
      </c>
      <c r="AJ9" s="12">
        <v>50.3</v>
      </c>
      <c r="AK9" s="29">
        <v>11.7</v>
      </c>
      <c r="AL9" s="29">
        <v>11.8</v>
      </c>
    </row>
    <row r="10" spans="1:38" x14ac:dyDescent="0.25">
      <c r="A10" s="7"/>
      <c r="B10" s="8"/>
      <c r="C10" s="8"/>
      <c r="D10" s="8"/>
      <c r="E10" s="8"/>
      <c r="F10" s="12"/>
      <c r="G10" s="8"/>
      <c r="H10" s="8"/>
      <c r="I10" s="8"/>
      <c r="J10" s="8"/>
      <c r="K10" s="12"/>
      <c r="L10" s="8"/>
      <c r="M10" s="8"/>
      <c r="N10" s="8"/>
      <c r="O10" s="8"/>
      <c r="P10" s="12"/>
      <c r="Q10" s="8"/>
      <c r="R10" s="8"/>
      <c r="S10" s="8"/>
      <c r="T10" s="8"/>
      <c r="U10" s="12"/>
      <c r="V10" s="29"/>
      <c r="W10" s="29"/>
      <c r="X10" s="29"/>
      <c r="Y10" s="29"/>
      <c r="Z10" s="12"/>
      <c r="AA10" s="29"/>
      <c r="AB10" s="29"/>
      <c r="AC10" s="29"/>
      <c r="AD10" s="29"/>
      <c r="AE10" s="12"/>
      <c r="AF10" s="29"/>
      <c r="AG10" s="29"/>
      <c r="AH10" s="29"/>
      <c r="AI10" s="29"/>
      <c r="AJ10" s="12"/>
      <c r="AK10" s="29"/>
      <c r="AL10" s="17"/>
    </row>
    <row r="11" spans="1:38" x14ac:dyDescent="0.25">
      <c r="A11" s="7" t="s">
        <v>132</v>
      </c>
      <c r="B11" s="8"/>
      <c r="C11" s="8"/>
      <c r="D11" s="8"/>
      <c r="E11" s="8"/>
      <c r="F11" s="12"/>
      <c r="G11" s="8"/>
      <c r="H11" s="8"/>
      <c r="I11" s="8"/>
      <c r="J11" s="8"/>
      <c r="K11" s="12"/>
      <c r="L11" s="8"/>
      <c r="M11" s="8"/>
      <c r="N11" s="8"/>
      <c r="O11" s="8"/>
      <c r="P11" s="12"/>
      <c r="Q11" s="8"/>
      <c r="R11" s="8"/>
      <c r="S11" s="8"/>
      <c r="T11" s="8"/>
      <c r="U11" s="12"/>
      <c r="V11" s="29"/>
      <c r="W11" s="29"/>
      <c r="X11" s="29"/>
      <c r="Y11" s="29"/>
      <c r="Z11" s="12"/>
      <c r="AA11" s="29"/>
      <c r="AB11" s="29"/>
      <c r="AC11" s="29"/>
      <c r="AD11" s="29"/>
      <c r="AE11" s="12"/>
      <c r="AF11" s="29"/>
      <c r="AG11" s="29"/>
      <c r="AH11" s="29"/>
      <c r="AI11" s="29"/>
      <c r="AJ11" s="12"/>
      <c r="AK11" s="29"/>
      <c r="AL11" s="17"/>
    </row>
    <row r="12" spans="1:38" x14ac:dyDescent="0.25">
      <c r="A12" s="7" t="s">
        <v>8</v>
      </c>
      <c r="B12" s="8">
        <v>35.1</v>
      </c>
      <c r="C12" s="8">
        <v>41.599999999999994</v>
      </c>
      <c r="D12" s="8">
        <v>43.4</v>
      </c>
      <c r="E12" s="8">
        <v>35.5</v>
      </c>
      <c r="F12" s="12">
        <v>155.5</v>
      </c>
      <c r="G12" s="8">
        <v>29.5</v>
      </c>
      <c r="H12" s="8">
        <v>36.6</v>
      </c>
      <c r="I12" s="8">
        <v>40.700000000000003</v>
      </c>
      <c r="J12" s="8">
        <v>41.9</v>
      </c>
      <c r="K12" s="12">
        <v>148.70000000000002</v>
      </c>
      <c r="L12" s="8">
        <v>36.799999999999997</v>
      </c>
      <c r="M12" s="8">
        <v>41.599999999999994</v>
      </c>
      <c r="N12" s="8">
        <v>49.2</v>
      </c>
      <c r="O12" s="8">
        <v>51.2</v>
      </c>
      <c r="P12" s="12">
        <v>178.8</v>
      </c>
      <c r="Q12" s="8">
        <v>48.3</v>
      </c>
      <c r="R12" s="8">
        <v>53.800000000000004</v>
      </c>
      <c r="S12" s="8">
        <v>54.560785189936979</v>
      </c>
      <c r="T12" s="8">
        <v>46.901767320091679</v>
      </c>
      <c r="U12" s="12">
        <v>203.48698934747517</v>
      </c>
      <c r="V12" s="29">
        <v>47.473486688163902</v>
      </c>
      <c r="W12" s="29">
        <v>44.546868238036353</v>
      </c>
      <c r="X12" s="29">
        <v>50.259483506116055</v>
      </c>
      <c r="Y12" s="29">
        <v>47.237729213329814</v>
      </c>
      <c r="Z12" s="12">
        <v>189.54440809564622</v>
      </c>
      <c r="AA12" s="29">
        <f>'[2]Demonst. Cons. Resul'!AA12</f>
        <v>42.061711660000007</v>
      </c>
      <c r="AB12" s="29">
        <f>'[2]Demonst. Cons. Resul'!AB12</f>
        <v>48.01091422999999</v>
      </c>
      <c r="AC12" s="29">
        <f>'[2]Demonst. Cons. Resul'!AC12</f>
        <v>51.95156197</v>
      </c>
      <c r="AD12" s="29">
        <f>'[2]Demonst. Cons. Resul'!AD12</f>
        <v>54.067630849999993</v>
      </c>
      <c r="AE12" s="12">
        <f>'[2]Demonst. Cons. Resul'!AE12</f>
        <v>199.17322891000001</v>
      </c>
      <c r="AF12" s="29">
        <f>'[2]Demonst. Cons. Resul'!AF12</f>
        <v>44.791412229999992</v>
      </c>
      <c r="AG12" s="29">
        <f>'[2]Demonst. Cons. Resul'!AG12</f>
        <v>47.626677510000007</v>
      </c>
      <c r="AH12" s="29">
        <f>AH7-AH17</f>
        <v>52.731040870000008</v>
      </c>
      <c r="AI12" s="29">
        <v>44.5</v>
      </c>
      <c r="AJ12" s="12">
        <v>189.6</v>
      </c>
      <c r="AK12" s="29">
        <v>41.2</v>
      </c>
      <c r="AL12" s="29">
        <v>39</v>
      </c>
    </row>
    <row r="13" spans="1:38" x14ac:dyDescent="0.25">
      <c r="A13" s="7" t="s">
        <v>0</v>
      </c>
      <c r="B13" s="8">
        <v>11.4</v>
      </c>
      <c r="C13" s="8">
        <v>16.3</v>
      </c>
      <c r="D13" s="8">
        <v>17.400000000000002</v>
      </c>
      <c r="E13" s="8">
        <v>15.599999999999998</v>
      </c>
      <c r="F13" s="12">
        <v>60.6</v>
      </c>
      <c r="G13" s="8">
        <v>9.1999999999999993</v>
      </c>
      <c r="H13" s="8">
        <v>12.7</v>
      </c>
      <c r="I13" s="8">
        <v>13.299999999999999</v>
      </c>
      <c r="J13" s="8">
        <v>13.899999999999999</v>
      </c>
      <c r="K13" s="12">
        <v>49</v>
      </c>
      <c r="L13" s="8">
        <v>10.9</v>
      </c>
      <c r="M13" s="8">
        <v>15.4</v>
      </c>
      <c r="N13" s="8">
        <v>17.799999999999997</v>
      </c>
      <c r="O13" s="8">
        <v>17.400000000000002</v>
      </c>
      <c r="P13" s="12">
        <v>61.4</v>
      </c>
      <c r="Q13" s="8">
        <v>20.299999999999997</v>
      </c>
      <c r="R13" s="8">
        <v>19.5</v>
      </c>
      <c r="S13" s="8">
        <v>19.368555432938152</v>
      </c>
      <c r="T13" s="8">
        <v>15.432124888014169</v>
      </c>
      <c r="U13" s="12">
        <v>74.573210574313975</v>
      </c>
      <c r="V13" s="29">
        <v>16.453289209122627</v>
      </c>
      <c r="W13" s="29">
        <v>15.948852943677966</v>
      </c>
      <c r="X13" s="29">
        <v>24.152499070695363</v>
      </c>
      <c r="Y13" s="29">
        <v>18.82320033839007</v>
      </c>
      <c r="Z13" s="12">
        <v>75.377841561886029</v>
      </c>
      <c r="AA13" s="29">
        <f>'[2]Demonst. Cons. Resul'!AA13</f>
        <v>14.513775050000048</v>
      </c>
      <c r="AB13" s="29">
        <f>'[2]Demonst. Cons. Resul'!AB13</f>
        <v>16.88259098999993</v>
      </c>
      <c r="AC13" s="29">
        <f>'[2]Demonst. Cons. Resul'!AC13</f>
        <v>20.222267089999775</v>
      </c>
      <c r="AD13" s="29">
        <f>'[2]Demonst. Cons. Resul'!AD13</f>
        <v>22.57755155000034</v>
      </c>
      <c r="AE13" s="12">
        <f>'[2]Demonst. Cons. Resul'!AE13</f>
        <v>75.537602430000092</v>
      </c>
      <c r="AF13" s="29">
        <f>'[2]Demonst. Cons. Resul'!AF13</f>
        <v>17.673858780000053</v>
      </c>
      <c r="AG13" s="29">
        <f>'[2]Demonst. Cons. Resul'!AG13</f>
        <v>16.240743849999816</v>
      </c>
      <c r="AH13" s="29">
        <f>AH8-AH18</f>
        <v>24.353060730000074</v>
      </c>
      <c r="AI13" s="29">
        <v>16.2</v>
      </c>
      <c r="AJ13" s="12">
        <v>74.400000000000006</v>
      </c>
      <c r="AK13" s="29">
        <v>17.899999999999999</v>
      </c>
      <c r="AL13" s="29">
        <v>15.7</v>
      </c>
    </row>
    <row r="14" spans="1:38" x14ac:dyDescent="0.25">
      <c r="A14" s="7" t="s">
        <v>103</v>
      </c>
      <c r="B14" s="8"/>
      <c r="C14" s="8"/>
      <c r="D14" s="8"/>
      <c r="E14" s="8"/>
      <c r="F14" s="12"/>
      <c r="G14" s="8"/>
      <c r="H14" s="8"/>
      <c r="I14" s="8"/>
      <c r="J14" s="8"/>
      <c r="K14" s="12"/>
      <c r="L14" s="8">
        <v>7.9453350990783598</v>
      </c>
      <c r="M14" s="8">
        <v>12.377816759546421</v>
      </c>
      <c r="N14" s="8">
        <v>14.59523468795202</v>
      </c>
      <c r="O14" s="8">
        <v>13.823779801628801</v>
      </c>
      <c r="P14" s="12">
        <v>48.7421663482056</v>
      </c>
      <c r="Q14" s="8">
        <v>16.355582689494312</v>
      </c>
      <c r="R14" s="8">
        <v>16.642506084473879</v>
      </c>
      <c r="S14" s="8">
        <v>19.685250889596709</v>
      </c>
      <c r="T14" s="8">
        <v>12.042160079517297</v>
      </c>
      <c r="U14" s="12">
        <v>64.725499743082196</v>
      </c>
      <c r="V14" s="29">
        <v>11.182818788918709</v>
      </c>
      <c r="W14" s="29">
        <v>10.684706493881849</v>
      </c>
      <c r="X14" s="29">
        <v>18.513344263832074</v>
      </c>
      <c r="Y14" s="29">
        <v>11.145276750366399</v>
      </c>
      <c r="Z14" s="12">
        <v>51.526146296999066</v>
      </c>
      <c r="AA14" s="29">
        <f>'[2]Demonst. Cons. Resul'!AA14</f>
        <v>7.7203410537324935</v>
      </c>
      <c r="AB14" s="29">
        <f>'[2]Demonst. Cons. Resul'!AB14</f>
        <v>9.9126862037323846</v>
      </c>
      <c r="AC14" s="29">
        <f>'[2]Demonst. Cons. Resul'!AC14</f>
        <v>12.879044553732271</v>
      </c>
      <c r="AD14" s="29">
        <f>'[2]Demonst. Cons. Resul'!AD14</f>
        <v>13.830082763732737</v>
      </c>
      <c r="AE14" s="12">
        <f>'[2]Demonst. Cons. Resul'!AE14</f>
        <v>45.67847032492989</v>
      </c>
      <c r="AF14" s="29">
        <f>'[2]Demonst. Cons. Resul'!AF14</f>
        <v>9.7949619837324988</v>
      </c>
      <c r="AG14" s="29">
        <f>'[2]Demonst. Cons. Resul'!AG14</f>
        <v>8.1886078437322709</v>
      </c>
      <c r="AH14" s="29">
        <f>AH9-AH19</f>
        <v>16.280902093732475</v>
      </c>
      <c r="AI14" s="29">
        <v>8.1</v>
      </c>
      <c r="AJ14" s="12">
        <v>42.3</v>
      </c>
      <c r="AK14" s="29">
        <v>10.4</v>
      </c>
      <c r="AL14" s="29">
        <v>11.5</v>
      </c>
    </row>
    <row r="15" spans="1:38" x14ac:dyDescent="0.25">
      <c r="A15" s="7"/>
      <c r="B15" s="8"/>
      <c r="C15" s="8"/>
      <c r="D15" s="8"/>
      <c r="E15" s="8"/>
      <c r="F15" s="12"/>
      <c r="G15" s="8"/>
      <c r="H15" s="8"/>
      <c r="I15" s="8"/>
      <c r="J15" s="8"/>
      <c r="K15" s="12"/>
      <c r="L15" s="8"/>
      <c r="M15" s="8"/>
      <c r="N15" s="8"/>
      <c r="O15" s="8"/>
      <c r="P15" s="12"/>
      <c r="Q15" s="8"/>
      <c r="R15" s="8"/>
      <c r="S15" s="8"/>
      <c r="T15" s="8"/>
      <c r="U15" s="12"/>
      <c r="V15" s="29"/>
      <c r="W15" s="29"/>
      <c r="X15" s="29"/>
      <c r="Y15" s="29"/>
      <c r="Z15" s="12"/>
      <c r="AA15" s="29"/>
      <c r="AB15" s="29"/>
      <c r="AC15" s="29"/>
      <c r="AD15" s="29"/>
      <c r="AE15" s="12"/>
      <c r="AF15" s="29"/>
      <c r="AG15" s="29"/>
      <c r="AH15" s="29"/>
      <c r="AI15" s="29"/>
      <c r="AJ15" s="12"/>
      <c r="AK15" s="29"/>
      <c r="AL15" s="17"/>
    </row>
    <row r="16" spans="1:38" x14ac:dyDescent="0.25">
      <c r="A16" s="7" t="s">
        <v>131</v>
      </c>
      <c r="B16" s="8"/>
      <c r="C16" s="8"/>
      <c r="D16" s="8"/>
      <c r="E16" s="8"/>
      <c r="F16" s="12"/>
      <c r="G16" s="8"/>
      <c r="H16" s="8"/>
      <c r="I16" s="8"/>
      <c r="J16" s="8"/>
      <c r="K16" s="12"/>
      <c r="L16" s="8"/>
      <c r="M16" s="8"/>
      <c r="N16" s="8"/>
      <c r="O16" s="8"/>
      <c r="P16" s="12"/>
      <c r="Q16" s="8"/>
      <c r="R16" s="8"/>
      <c r="S16" s="8"/>
      <c r="T16" s="8"/>
      <c r="U16" s="12"/>
      <c r="V16" s="29"/>
      <c r="W16" s="29"/>
      <c r="X16" s="29"/>
      <c r="Y16" s="29"/>
      <c r="Z16" s="12"/>
      <c r="AA16" s="29"/>
      <c r="AB16" s="29"/>
      <c r="AC16" s="29"/>
      <c r="AD16" s="29"/>
      <c r="AE16" s="12"/>
      <c r="AF16" s="29"/>
      <c r="AG16" s="29"/>
      <c r="AH16" s="29"/>
      <c r="AI16" s="29"/>
      <c r="AJ16" s="12"/>
      <c r="AK16" s="29"/>
      <c r="AL16" s="17"/>
    </row>
    <row r="17" spans="1:38" x14ac:dyDescent="0.25">
      <c r="A17" s="7" t="s">
        <v>8</v>
      </c>
      <c r="B17" s="8">
        <v>2.8</v>
      </c>
      <c r="C17" s="8">
        <v>3.2</v>
      </c>
      <c r="D17" s="8">
        <v>4</v>
      </c>
      <c r="E17" s="8">
        <v>5</v>
      </c>
      <c r="F17" s="12">
        <v>15</v>
      </c>
      <c r="G17" s="8">
        <v>5.0999999999999996</v>
      </c>
      <c r="H17" s="8">
        <v>6.8</v>
      </c>
      <c r="I17" s="8">
        <v>8.1999999999999993</v>
      </c>
      <c r="J17" s="8">
        <v>6.6</v>
      </c>
      <c r="K17" s="12">
        <v>26.7</v>
      </c>
      <c r="L17" s="8">
        <v>7.5</v>
      </c>
      <c r="M17" s="8">
        <v>14.3</v>
      </c>
      <c r="N17" s="8">
        <v>15.2</v>
      </c>
      <c r="O17" s="8">
        <v>12.2</v>
      </c>
      <c r="P17" s="12">
        <v>49.2</v>
      </c>
      <c r="Q17" s="8">
        <v>16.5</v>
      </c>
      <c r="R17" s="8">
        <v>18.899999999999999</v>
      </c>
      <c r="S17" s="8">
        <v>17.471916593330004</v>
      </c>
      <c r="T17" s="8">
        <v>15.416814245513304</v>
      </c>
      <c r="U17" s="12">
        <v>68.301256658775813</v>
      </c>
      <c r="V17" s="29">
        <v>12.4199293963954</v>
      </c>
      <c r="W17" s="29">
        <v>8.6561631236046033</v>
      </c>
      <c r="X17" s="29">
        <v>8.434759350000002</v>
      </c>
      <c r="Y17" s="29">
        <v>8.3830434800000013</v>
      </c>
      <c r="Z17" s="12">
        <v>37.893895350000001</v>
      </c>
      <c r="AA17" s="29">
        <f>'[2]Demonst. Cons. Resul'!AA17</f>
        <v>11.067079869999999</v>
      </c>
      <c r="AB17" s="29">
        <f>'[2]Demonst. Cons. Resul'!AB17</f>
        <v>11.067079869999999</v>
      </c>
      <c r="AC17" s="29">
        <f>'[2]Demonst. Cons. Resul'!AC17</f>
        <v>12.772893650000002</v>
      </c>
      <c r="AD17" s="29">
        <f>'[2]Demonst. Cons. Resul'!AD17</f>
        <v>10.860366620000001</v>
      </c>
      <c r="AE17" s="12">
        <f>'[2]Demonst. Cons. Resul'!AE17</f>
        <v>42.686009810000002</v>
      </c>
      <c r="AF17" s="29">
        <f>'[2]Demonst. Cons. Resul'!AF17</f>
        <v>10.512850029999999</v>
      </c>
      <c r="AG17" s="29">
        <f>'[2]Demonst. Cons. Resul'!AG17</f>
        <v>10.377055020000002</v>
      </c>
      <c r="AH17" s="29">
        <f>[3]Terminais!$D$74</f>
        <v>10.523655829999997</v>
      </c>
      <c r="AI17" s="29">
        <v>7.6</v>
      </c>
      <c r="AJ17" s="12">
        <v>39</v>
      </c>
      <c r="AK17" s="29">
        <v>6.8</v>
      </c>
      <c r="AL17" s="29">
        <v>5.7</v>
      </c>
    </row>
    <row r="18" spans="1:38" x14ac:dyDescent="0.25">
      <c r="A18" s="7" t="s">
        <v>0</v>
      </c>
      <c r="B18" s="8">
        <v>0.4</v>
      </c>
      <c r="C18" s="8">
        <v>0.3</v>
      </c>
      <c r="D18" s="8">
        <v>0.7</v>
      </c>
      <c r="E18" s="8">
        <v>1.3</v>
      </c>
      <c r="F18" s="12">
        <v>2.8</v>
      </c>
      <c r="G18" s="8">
        <v>1.5</v>
      </c>
      <c r="H18" s="8">
        <v>1.9</v>
      </c>
      <c r="I18" s="8">
        <v>3.4</v>
      </c>
      <c r="J18" s="8">
        <v>2.5</v>
      </c>
      <c r="K18" s="12">
        <v>9.3000000000000007</v>
      </c>
      <c r="L18" s="8">
        <v>1.9</v>
      </c>
      <c r="M18" s="8">
        <v>4.4000000000000004</v>
      </c>
      <c r="N18" s="8">
        <v>5.0999999999999996</v>
      </c>
      <c r="O18" s="8">
        <v>3.4</v>
      </c>
      <c r="P18" s="12">
        <v>14.9</v>
      </c>
      <c r="Q18" s="8">
        <v>4.0999999999999996</v>
      </c>
      <c r="R18" s="8">
        <v>5</v>
      </c>
      <c r="S18" s="8">
        <v>3.5191945847874879</v>
      </c>
      <c r="T18" s="8">
        <v>4.0678753708717226</v>
      </c>
      <c r="U18" s="12">
        <v>16.709542938779084</v>
      </c>
      <c r="V18" s="29">
        <v>3.2560197874056152</v>
      </c>
      <c r="W18" s="29">
        <v>2.2905447625943856</v>
      </c>
      <c r="X18" s="29">
        <v>1.8217831600000012</v>
      </c>
      <c r="Y18" s="29">
        <v>1.9102996600000011</v>
      </c>
      <c r="Z18" s="12">
        <v>9.2786473700000016</v>
      </c>
      <c r="AA18" s="29">
        <f>'[2]Demonst. Cons. Resul'!AA18</f>
        <v>2.947255409999999</v>
      </c>
      <c r="AB18" s="29">
        <f>'[2]Demonst. Cons. Resul'!AB18</f>
        <v>2.947255409999999</v>
      </c>
      <c r="AC18" s="29">
        <f>'[2]Demonst. Cons. Resul'!AC18</f>
        <v>4.1673934299999988</v>
      </c>
      <c r="AD18" s="29">
        <f>'[2]Demonst. Cons. Resul'!AD18</f>
        <v>1.9422741000000034</v>
      </c>
      <c r="AE18" s="12">
        <f>'[2]Demonst. Cons. Resul'!AE18</f>
        <v>10.662760600000002</v>
      </c>
      <c r="AF18" s="29">
        <f>'[2]Demonst. Cons. Resul'!AF18</f>
        <v>3.32978665</v>
      </c>
      <c r="AG18" s="29">
        <f>'[2]Demonst. Cons. Resul'!AG18</f>
        <v>2.5520585900000023</v>
      </c>
      <c r="AH18" s="29">
        <f>[3]Terminais!$D$75</f>
        <v>3.7883438399999925</v>
      </c>
      <c r="AI18" s="29">
        <v>1.6</v>
      </c>
      <c r="AJ18" s="12">
        <v>11.3</v>
      </c>
      <c r="AK18" s="29">
        <v>1.9</v>
      </c>
      <c r="AL18" s="29">
        <v>0.9</v>
      </c>
    </row>
    <row r="19" spans="1:38" x14ac:dyDescent="0.25">
      <c r="A19" s="7" t="s">
        <v>103</v>
      </c>
      <c r="B19" s="8"/>
      <c r="C19" s="8"/>
      <c r="D19" s="8"/>
      <c r="E19" s="8"/>
      <c r="F19" s="12"/>
      <c r="G19" s="8"/>
      <c r="H19" s="8"/>
      <c r="I19" s="8"/>
      <c r="J19" s="8"/>
      <c r="K19" s="12"/>
      <c r="L19" s="8">
        <v>1.6546649009216399</v>
      </c>
      <c r="M19" s="8">
        <v>4.22218324045358</v>
      </c>
      <c r="N19" s="8">
        <v>4.9047653120479797</v>
      </c>
      <c r="O19" s="8">
        <v>3.1762201983711993</v>
      </c>
      <c r="P19" s="12">
        <v>13.957833651794402</v>
      </c>
      <c r="Q19" s="8">
        <v>4.1444173105056876</v>
      </c>
      <c r="R19" s="8">
        <v>3.3574939155261205</v>
      </c>
      <c r="S19" s="8">
        <v>-2.027818071408511</v>
      </c>
      <c r="T19" s="8">
        <v>2.0737731566107804</v>
      </c>
      <c r="U19" s="12">
        <v>7.4921492214941878</v>
      </c>
      <c r="V19" s="29">
        <v>3.0171812110812901</v>
      </c>
      <c r="W19" s="29">
        <v>2.0308185887628394</v>
      </c>
      <c r="X19" s="29">
        <v>1.5162269700000017</v>
      </c>
      <c r="Y19" s="29">
        <v>1.6232281900000025</v>
      </c>
      <c r="Z19" s="12">
        <v>8.1487243600000028</v>
      </c>
      <c r="AA19" s="29">
        <f>'[2]Demonst. Cons. Resul'!AA19</f>
        <v>2.6417157999999987</v>
      </c>
      <c r="AB19" s="29">
        <f>'[2]Demonst. Cons. Resul'!AB19</f>
        <v>2.6417157999999987</v>
      </c>
      <c r="AC19" s="29">
        <f>'[2]Demonst. Cons. Resul'!AC19</f>
        <v>3.6433366400000011</v>
      </c>
      <c r="AD19" s="29">
        <f>'[2]Demonst. Cons. Resul'!AD19</f>
        <v>1.2383244900000037</v>
      </c>
      <c r="AE19" s="12">
        <f>'[2]Demonst. Cons. Resul'!AE19</f>
        <v>8.8287769800000007</v>
      </c>
      <c r="AF19" s="29">
        <f>'[2]Demonst. Cons. Resul'!AF19</f>
        <v>2.5026899499999997</v>
      </c>
      <c r="AG19" s="29">
        <f>'[2]Demonst. Cons. Resul'!AG19</f>
        <v>1.7166310300000025</v>
      </c>
      <c r="AH19" s="29">
        <f>[3]Terminais!$D$77</f>
        <v>2.9550802099999935</v>
      </c>
      <c r="AI19" s="29">
        <v>0.8</v>
      </c>
      <c r="AJ19" s="12">
        <v>8</v>
      </c>
      <c r="AK19" s="29">
        <v>1.2</v>
      </c>
      <c r="AL19" s="29">
        <v>0.3</v>
      </c>
    </row>
    <row r="20" spans="1:38" x14ac:dyDescent="0.25">
      <c r="A20" s="7"/>
      <c r="B20" s="8"/>
      <c r="C20" s="8"/>
      <c r="D20" s="8"/>
      <c r="E20" s="8"/>
      <c r="F20" s="12"/>
      <c r="G20" s="8"/>
      <c r="H20" s="8"/>
      <c r="I20" s="8"/>
      <c r="J20" s="8"/>
      <c r="K20" s="12"/>
      <c r="L20" s="8"/>
      <c r="M20" s="8"/>
      <c r="N20" s="8"/>
      <c r="O20" s="8"/>
      <c r="P20" s="12"/>
      <c r="Q20" s="8"/>
      <c r="R20" s="8"/>
      <c r="S20" s="8"/>
      <c r="T20" s="8"/>
      <c r="U20" s="12"/>
      <c r="V20" s="29"/>
      <c r="W20" s="29"/>
      <c r="X20" s="29"/>
      <c r="Y20" s="29"/>
      <c r="Z20" s="12"/>
      <c r="AA20" s="29"/>
      <c r="AB20" s="29"/>
      <c r="AC20" s="29"/>
      <c r="AD20" s="29"/>
      <c r="AE20" s="12"/>
      <c r="AF20" s="29"/>
      <c r="AG20" s="29"/>
      <c r="AH20" s="29"/>
      <c r="AI20" s="29"/>
      <c r="AJ20" s="12"/>
      <c r="AK20" s="29"/>
      <c r="AL20" s="17"/>
    </row>
    <row r="21" spans="1:38" x14ac:dyDescent="0.25">
      <c r="A21" s="7" t="s">
        <v>9</v>
      </c>
      <c r="B21" s="8"/>
      <c r="C21" s="8"/>
      <c r="D21" s="8"/>
      <c r="E21" s="8"/>
      <c r="F21" s="12"/>
      <c r="G21" s="8"/>
      <c r="H21" s="8"/>
      <c r="I21" s="8"/>
      <c r="J21" s="8"/>
      <c r="K21" s="12"/>
      <c r="L21" s="8"/>
      <c r="M21" s="8"/>
      <c r="N21" s="8"/>
      <c r="O21" s="8"/>
      <c r="P21" s="12"/>
      <c r="Q21" s="8"/>
      <c r="R21" s="8"/>
      <c r="S21" s="8"/>
      <c r="T21" s="8"/>
      <c r="U21" s="12"/>
      <c r="V21" s="29"/>
      <c r="W21" s="29"/>
      <c r="X21" s="29"/>
      <c r="Y21" s="29"/>
      <c r="Z21" s="12"/>
      <c r="AA21" s="29"/>
      <c r="AB21" s="29"/>
      <c r="AC21" s="29"/>
      <c r="AD21" s="29"/>
      <c r="AE21" s="12"/>
      <c r="AF21" s="29"/>
      <c r="AG21" s="29"/>
      <c r="AH21" s="29"/>
      <c r="AI21" s="29"/>
      <c r="AJ21" s="12"/>
      <c r="AK21" s="29"/>
      <c r="AL21" s="17"/>
    </row>
    <row r="22" spans="1:38" x14ac:dyDescent="0.25">
      <c r="A22" s="7" t="s">
        <v>8</v>
      </c>
      <c r="B22" s="8">
        <v>36.299999999999997</v>
      </c>
      <c r="C22" s="8">
        <v>40.700000000000003</v>
      </c>
      <c r="D22" s="8">
        <v>37.700000000000003</v>
      </c>
      <c r="E22" s="8">
        <v>32.4</v>
      </c>
      <c r="F22" s="12">
        <v>147.1</v>
      </c>
      <c r="G22" s="8">
        <v>31.4</v>
      </c>
      <c r="H22" s="8">
        <v>36.200000000000003</v>
      </c>
      <c r="I22" s="8">
        <v>40.1</v>
      </c>
      <c r="J22" s="8">
        <v>38.1</v>
      </c>
      <c r="K22" s="12">
        <v>145.69999999999999</v>
      </c>
      <c r="L22" s="8">
        <v>35.4</v>
      </c>
      <c r="M22" s="8">
        <v>37.799999999999997</v>
      </c>
      <c r="N22" s="8">
        <v>40.9</v>
      </c>
      <c r="O22" s="8">
        <v>42.1</v>
      </c>
      <c r="P22" s="12">
        <v>156.19999999999999</v>
      </c>
      <c r="Q22" s="8">
        <v>36.199999999999996</v>
      </c>
      <c r="R22" s="8">
        <v>40.1</v>
      </c>
      <c r="S22" s="8">
        <v>44.529586068309712</v>
      </c>
      <c r="T22" s="8">
        <v>46.498243130791472</v>
      </c>
      <c r="U22" s="12">
        <v>167.38656328875501</v>
      </c>
      <c r="V22" s="29">
        <v>40.4</v>
      </c>
      <c r="W22" s="29">
        <v>42.057448482662558</v>
      </c>
      <c r="X22" s="29">
        <v>46.719110369220346</v>
      </c>
      <c r="Y22" s="29">
        <v>49.877210895026849</v>
      </c>
      <c r="Z22" s="12">
        <v>179.05065806830865</v>
      </c>
      <c r="AA22" s="29">
        <f>'[2]Demonst. Cons. Resul'!AA22</f>
        <v>55.144596900000003</v>
      </c>
      <c r="AB22" s="29">
        <f>'[2]Demonst. Cons. Resul'!AB22</f>
        <v>46.938204515000002</v>
      </c>
      <c r="AC22" s="29">
        <f>'[2]Demonst. Cons. Resul'!AC22</f>
        <v>51.428603169999988</v>
      </c>
      <c r="AD22" s="29">
        <f>'[2]Demonst. Cons. Resul'!AD22</f>
        <v>54.88796008500001</v>
      </c>
      <c r="AE22" s="12">
        <f>'[2]Demonst. Cons. Resul'!AE22</f>
        <v>196.59703997</v>
      </c>
      <c r="AF22" s="29">
        <f>'[2]Demonst. Cons. Resul'!AF22</f>
        <v>56.933087524999983</v>
      </c>
      <c r="AG22" s="29">
        <f>'[2]Demonst. Cons. Resul'!AG22</f>
        <v>53.526816734999997</v>
      </c>
      <c r="AH22" s="29">
        <f>[3]Rebocagem!$D$10+[3]Rebocagem!$D$11</f>
        <v>53.9469408</v>
      </c>
      <c r="AI22" s="29">
        <v>55.4</v>
      </c>
      <c r="AJ22" s="12">
        <v>211</v>
      </c>
      <c r="AK22" s="29">
        <v>51.2</v>
      </c>
      <c r="AL22" s="29">
        <v>56.3</v>
      </c>
    </row>
    <row r="23" spans="1:38" x14ac:dyDescent="0.25">
      <c r="A23" s="7" t="s">
        <v>0</v>
      </c>
      <c r="B23" s="8">
        <v>11.5</v>
      </c>
      <c r="C23" s="8">
        <v>15.9</v>
      </c>
      <c r="D23" s="8">
        <v>12.8</v>
      </c>
      <c r="E23" s="8">
        <v>14.3</v>
      </c>
      <c r="F23" s="12">
        <v>54.5</v>
      </c>
      <c r="G23" s="8">
        <v>13.5</v>
      </c>
      <c r="H23" s="8">
        <v>16.899999999999999</v>
      </c>
      <c r="I23" s="8">
        <v>15</v>
      </c>
      <c r="J23" s="8">
        <v>15.9</v>
      </c>
      <c r="K23" s="12">
        <v>61.3</v>
      </c>
      <c r="L23" s="8">
        <v>12.1</v>
      </c>
      <c r="M23" s="8">
        <v>12.1</v>
      </c>
      <c r="N23" s="8">
        <v>15.8</v>
      </c>
      <c r="O23" s="8">
        <v>13.5</v>
      </c>
      <c r="P23" s="12">
        <v>53.4</v>
      </c>
      <c r="Q23" s="8">
        <v>12</v>
      </c>
      <c r="R23" s="8">
        <v>10.8</v>
      </c>
      <c r="S23" s="8">
        <v>15.86376414503447</v>
      </c>
      <c r="T23" s="8">
        <v>22.69203565089407</v>
      </c>
      <c r="U23" s="12">
        <v>61.400201958353968</v>
      </c>
      <c r="V23" s="29">
        <v>9</v>
      </c>
      <c r="W23" s="29">
        <v>14.979759931330237</v>
      </c>
      <c r="X23" s="29">
        <v>19.738729195993198</v>
      </c>
      <c r="Y23" s="29">
        <v>18.735148616142659</v>
      </c>
      <c r="Z23" s="12">
        <v>62.438208279835315</v>
      </c>
      <c r="AA23" s="29">
        <f>'[2]Demonst. Cons. Resul'!AA23</f>
        <v>5.9195734329512941</v>
      </c>
      <c r="AB23" s="29">
        <f>'[2]Demonst. Cons. Resul'!AB23</f>
        <v>14.242320050000183</v>
      </c>
      <c r="AC23" s="29">
        <f>'[2]Demonst. Cons. Resul'!AC23</f>
        <v>20.536380445001065</v>
      </c>
      <c r="AD23" s="29">
        <f>'[2]Demonst. Cons. Resul'!AD23</f>
        <v>25.499148834999041</v>
      </c>
      <c r="AE23" s="12">
        <f>'[2]Demonst. Cons. Resul'!AE23</f>
        <v>74.631908795000015</v>
      </c>
      <c r="AF23" s="29">
        <f>'[2]Demonst. Cons. Resul'!AF23</f>
        <v>19.595171784999842</v>
      </c>
      <c r="AG23" s="29">
        <f>'[2]Demonst. Cons. Resul'!AG23</f>
        <v>17.921108204999854</v>
      </c>
      <c r="AH23" s="29">
        <f>[3]Rebocagem!$D$14</f>
        <v>25.714006334999635</v>
      </c>
      <c r="AI23" s="29">
        <v>22.8</v>
      </c>
      <c r="AJ23" s="12">
        <v>85.8</v>
      </c>
      <c r="AK23" s="29">
        <v>23.7</v>
      </c>
      <c r="AL23" s="29">
        <v>25.7</v>
      </c>
    </row>
    <row r="24" spans="1:38" x14ac:dyDescent="0.25">
      <c r="A24" s="7" t="s">
        <v>103</v>
      </c>
      <c r="B24" s="8">
        <v>10.1</v>
      </c>
      <c r="C24" s="8">
        <v>14.4</v>
      </c>
      <c r="D24" s="8">
        <v>11.2</v>
      </c>
      <c r="E24" s="8">
        <v>12.8</v>
      </c>
      <c r="F24" s="12">
        <v>48.6</v>
      </c>
      <c r="G24" s="8">
        <v>11.4</v>
      </c>
      <c r="H24" s="8">
        <v>14.8</v>
      </c>
      <c r="I24" s="8">
        <v>12.6</v>
      </c>
      <c r="J24" s="8">
        <v>13.3</v>
      </c>
      <c r="K24" s="12">
        <v>52</v>
      </c>
      <c r="L24" s="8">
        <v>9.1</v>
      </c>
      <c r="M24" s="8">
        <v>8.9</v>
      </c>
      <c r="N24" s="8">
        <v>12.4</v>
      </c>
      <c r="O24" s="8">
        <v>9.5</v>
      </c>
      <c r="P24" s="12">
        <v>40</v>
      </c>
      <c r="Q24" s="8">
        <v>8</v>
      </c>
      <c r="R24" s="8">
        <v>6.8</v>
      </c>
      <c r="S24" s="8">
        <v>11.348969547748998</v>
      </c>
      <c r="T24" s="8">
        <v>17.397090229789768</v>
      </c>
      <c r="U24" s="12">
        <v>43.605829642978264</v>
      </c>
      <c r="V24" s="29">
        <v>3.4</v>
      </c>
      <c r="W24" s="29">
        <v>11.855529488130246</v>
      </c>
      <c r="X24" s="29">
        <v>15.235748342004207</v>
      </c>
      <c r="Y24" s="29">
        <v>14.127789730193355</v>
      </c>
      <c r="Z24" s="12">
        <v>44.626094839897007</v>
      </c>
      <c r="AA24" s="29">
        <f>'[2]Demonst. Cons. Resul'!AA24</f>
        <v>10.689127574999729</v>
      </c>
      <c r="AB24" s="29">
        <f>'[2]Demonst. Cons. Resul'!AB24</f>
        <v>10.868351115000182</v>
      </c>
      <c r="AC24" s="29">
        <f>'[2]Demonst. Cons. Resul'!AC24</f>
        <v>17.188095740001064</v>
      </c>
      <c r="AD24" s="29">
        <f>'[2]Demonst. Cons. Resul'!AD24</f>
        <v>22.43531748999904</v>
      </c>
      <c r="AE24" s="12">
        <f>'[2]Demonst. Cons. Resul'!AE24</f>
        <v>61.180891920000015</v>
      </c>
      <c r="AF24" s="29">
        <f>'[2]Demonst. Cons. Resul'!AF24</f>
        <v>15.328665914999819</v>
      </c>
      <c r="AG24" s="29">
        <f>'[2]Demonst. Cons. Resul'!AG24</f>
        <v>13.695772239999853</v>
      </c>
      <c r="AH24" s="68">
        <v>21.01</v>
      </c>
      <c r="AI24" s="68">
        <v>17.7</v>
      </c>
      <c r="AJ24" s="12">
        <v>67.7</v>
      </c>
      <c r="AK24" s="68">
        <v>18.5</v>
      </c>
      <c r="AL24" s="68">
        <v>20.2</v>
      </c>
    </row>
    <row r="25" spans="1:38" x14ac:dyDescent="0.25">
      <c r="A25" s="7"/>
      <c r="B25" s="8"/>
      <c r="C25" s="8"/>
      <c r="D25" s="8"/>
      <c r="E25" s="8"/>
      <c r="F25" s="12"/>
      <c r="G25" s="8"/>
      <c r="H25" s="8"/>
      <c r="I25" s="8"/>
      <c r="J25" s="8"/>
      <c r="K25" s="12"/>
      <c r="L25" s="8"/>
      <c r="M25" s="8"/>
      <c r="N25" s="8"/>
      <c r="O25" s="8"/>
      <c r="P25" s="12"/>
      <c r="Q25" s="8"/>
      <c r="R25" s="8"/>
      <c r="S25" s="8"/>
      <c r="T25" s="8"/>
      <c r="U25" s="12"/>
      <c r="V25" s="29"/>
      <c r="W25" s="29"/>
      <c r="X25" s="29"/>
      <c r="Y25" s="29"/>
      <c r="Z25" s="12"/>
      <c r="AA25" s="29"/>
      <c r="AB25" s="29"/>
      <c r="AC25" s="29"/>
      <c r="AD25" s="29"/>
      <c r="AE25" s="12"/>
      <c r="AF25" s="29"/>
      <c r="AG25" s="29"/>
      <c r="AH25" s="29"/>
      <c r="AI25" s="29"/>
      <c r="AJ25" s="12"/>
      <c r="AK25" s="29"/>
      <c r="AL25" s="17"/>
    </row>
    <row r="26" spans="1:38" x14ac:dyDescent="0.25">
      <c r="A26" s="7" t="s">
        <v>1</v>
      </c>
      <c r="B26" s="8"/>
      <c r="C26" s="8"/>
      <c r="D26" s="8"/>
      <c r="E26" s="8"/>
      <c r="F26" s="12"/>
      <c r="G26" s="8"/>
      <c r="H26" s="8"/>
      <c r="I26" s="8"/>
      <c r="J26" s="8"/>
      <c r="K26" s="12"/>
      <c r="L26" s="8"/>
      <c r="M26" s="8"/>
      <c r="N26" s="8"/>
      <c r="O26" s="8"/>
      <c r="P26" s="12"/>
      <c r="Q26" s="8"/>
      <c r="R26" s="8"/>
      <c r="S26" s="8"/>
      <c r="T26" s="8"/>
      <c r="U26" s="12"/>
      <c r="V26" s="29"/>
      <c r="W26" s="29"/>
      <c r="X26" s="29"/>
      <c r="Y26" s="29"/>
      <c r="Z26" s="12"/>
      <c r="AA26" s="29"/>
      <c r="AB26" s="29"/>
      <c r="AC26" s="29"/>
      <c r="AD26" s="29"/>
      <c r="AE26" s="12"/>
      <c r="AF26" s="29"/>
      <c r="AG26" s="29"/>
      <c r="AH26" s="29"/>
      <c r="AI26" s="29"/>
      <c r="AJ26" s="12"/>
      <c r="AK26" s="29"/>
      <c r="AL26" s="17"/>
    </row>
    <row r="27" spans="1:38" x14ac:dyDescent="0.25">
      <c r="A27" s="7" t="s">
        <v>8</v>
      </c>
      <c r="B27" s="8">
        <v>3.2</v>
      </c>
      <c r="C27" s="8">
        <v>4.4000000000000004</v>
      </c>
      <c r="D27" s="8">
        <v>6.3</v>
      </c>
      <c r="E27" s="8">
        <v>7.7</v>
      </c>
      <c r="F27" s="12">
        <v>21.6</v>
      </c>
      <c r="G27" s="8">
        <v>8.1999999999999993</v>
      </c>
      <c r="H27" s="8">
        <v>10.4</v>
      </c>
      <c r="I27" s="8">
        <v>8.9</v>
      </c>
      <c r="J27" s="8">
        <v>10.7</v>
      </c>
      <c r="K27" s="12">
        <v>38.1</v>
      </c>
      <c r="L27" s="8">
        <v>10.8</v>
      </c>
      <c r="M27" s="8">
        <v>8.8000000000000007</v>
      </c>
      <c r="N27" s="8">
        <v>4.7</v>
      </c>
      <c r="O27" s="8">
        <v>3.7</v>
      </c>
      <c r="P27" s="12">
        <v>28</v>
      </c>
      <c r="Q27" s="8">
        <v>6.9</v>
      </c>
      <c r="R27" s="8">
        <v>10.1</v>
      </c>
      <c r="S27" s="8">
        <v>11.746701375574201</v>
      </c>
      <c r="T27" s="8">
        <v>12.618839000731397</v>
      </c>
      <c r="U27" s="12">
        <v>41.406812130242699</v>
      </c>
      <c r="V27" s="29">
        <v>9.2015531800000012</v>
      </c>
      <c r="W27" s="29">
        <v>12.181306819999998</v>
      </c>
      <c r="X27" s="29">
        <v>11.985214999999997</v>
      </c>
      <c r="Y27" s="29">
        <v>13.581925000000004</v>
      </c>
      <c r="Z27" s="12">
        <v>46.95</v>
      </c>
      <c r="AA27" s="29">
        <f>'[2]Demonst. Cons. Resul'!AA27</f>
        <v>11.927499999999998</v>
      </c>
      <c r="AB27" s="29">
        <f>'[2]Demonst. Cons. Resul'!AB27</f>
        <v>12.8505</v>
      </c>
      <c r="AC27" s="29">
        <f>'[2]Demonst. Cons. Resul'!AC27</f>
        <v>12.983594999999999</v>
      </c>
      <c r="AD27" s="29">
        <f>'[2]Demonst. Cons. Resul'!AD27</f>
        <v>13.581925000000004</v>
      </c>
      <c r="AE27" s="12">
        <f>'[2]Demonst. Cons. Resul'!AE27</f>
        <v>54.418500000000002</v>
      </c>
      <c r="AF27" s="29">
        <f>'[2]Demonst. Cons. Resul'!AF27</f>
        <v>15.866</v>
      </c>
      <c r="AG27" s="29">
        <f>'[2]Demonst. Cons. Resul'!AG27</f>
        <v>19.757999999999999</v>
      </c>
      <c r="AH27" s="29">
        <f>[3]Offshore!$D$52</f>
        <v>20.857500000000002</v>
      </c>
      <c r="AI27" s="29">
        <v>20.399999999999999</v>
      </c>
      <c r="AJ27" s="12">
        <v>76.900000000000006</v>
      </c>
      <c r="AK27" s="29">
        <v>17.399999999999999</v>
      </c>
      <c r="AL27" s="29">
        <v>18.600000000000001</v>
      </c>
    </row>
    <row r="28" spans="1:38" x14ac:dyDescent="0.25">
      <c r="A28" s="7" t="s">
        <v>0</v>
      </c>
      <c r="B28" s="8">
        <v>1.2</v>
      </c>
      <c r="C28" s="8">
        <v>2.1</v>
      </c>
      <c r="D28" s="8">
        <v>3</v>
      </c>
      <c r="E28" s="8">
        <v>6.6</v>
      </c>
      <c r="F28" s="12">
        <v>12.9</v>
      </c>
      <c r="G28" s="8">
        <v>5</v>
      </c>
      <c r="H28" s="8">
        <v>6.2</v>
      </c>
      <c r="I28" s="8">
        <v>4.2</v>
      </c>
      <c r="J28" s="8">
        <v>3.9</v>
      </c>
      <c r="K28" s="12">
        <v>19.2</v>
      </c>
      <c r="L28" s="8">
        <v>3.8</v>
      </c>
      <c r="M28" s="8">
        <v>4.9000000000000004</v>
      </c>
      <c r="N28" s="8">
        <v>2.4</v>
      </c>
      <c r="O28" s="8">
        <v>2</v>
      </c>
      <c r="P28" s="12">
        <v>13.1</v>
      </c>
      <c r="Q28" s="8">
        <v>1.5</v>
      </c>
      <c r="R28" s="8">
        <v>2.1</v>
      </c>
      <c r="S28" s="8">
        <v>4.1516482957761571</v>
      </c>
      <c r="T28" s="8">
        <v>3.5014713159856368</v>
      </c>
      <c r="U28" s="12">
        <v>11.270424050141028</v>
      </c>
      <c r="V28" s="29">
        <v>1.0083484099999998</v>
      </c>
      <c r="W28" s="29">
        <v>5.4490365900000013</v>
      </c>
      <c r="X28" s="29">
        <v>4.3617749999999944</v>
      </c>
      <c r="Y28" s="29">
        <v>5.2083400000000033</v>
      </c>
      <c r="Z28" s="12">
        <v>16.0275</v>
      </c>
      <c r="AA28" s="29">
        <f>'[2]Demonst. Cons. Resul'!AA28</f>
        <v>4.3744999999999994</v>
      </c>
      <c r="AB28" s="29">
        <f>'[2]Demonst. Cons. Resul'!AB28</f>
        <v>5.1236800000000002</v>
      </c>
      <c r="AC28" s="29">
        <f>'[2]Demonst. Cons. Resul'!AC28</f>
        <v>5.364524999999996</v>
      </c>
      <c r="AD28" s="29">
        <f>'[2]Demonst. Cons. Resul'!AD28</f>
        <v>5.2083400000000033</v>
      </c>
      <c r="AE28" s="12">
        <f>'[2]Demonst. Cons. Resul'!AE28</f>
        <v>23.0715</v>
      </c>
      <c r="AF28" s="29">
        <f>'[2]Demonst. Cons. Resul'!AF28</f>
        <v>7.3334999999999999</v>
      </c>
      <c r="AG28" s="29">
        <f>'[2]Demonst. Cons. Resul'!AG28</f>
        <v>10.321</v>
      </c>
      <c r="AH28" s="29">
        <f>[3]Offshore!$D$57</f>
        <v>10.354000000000003</v>
      </c>
      <c r="AI28" s="29">
        <v>11.2</v>
      </c>
      <c r="AJ28" s="12">
        <v>39.200000000000003</v>
      </c>
      <c r="AK28" s="29">
        <v>8.6</v>
      </c>
      <c r="AL28" s="29">
        <v>11.1</v>
      </c>
    </row>
    <row r="29" spans="1:38" x14ac:dyDescent="0.25">
      <c r="A29" s="7" t="s">
        <v>103</v>
      </c>
      <c r="B29" s="8">
        <v>0.4</v>
      </c>
      <c r="C29" s="8">
        <v>1.1000000000000001</v>
      </c>
      <c r="D29" s="8">
        <v>1.8</v>
      </c>
      <c r="E29" s="8">
        <v>4.7</v>
      </c>
      <c r="F29" s="12">
        <v>8.1</v>
      </c>
      <c r="G29" s="8">
        <v>3.6</v>
      </c>
      <c r="H29" s="8">
        <v>4.8</v>
      </c>
      <c r="I29" s="8">
        <v>2.8</v>
      </c>
      <c r="J29" s="8">
        <v>2.5</v>
      </c>
      <c r="K29" s="12">
        <v>13.7</v>
      </c>
      <c r="L29" s="8">
        <v>2.2000000000000002</v>
      </c>
      <c r="M29" s="8">
        <v>2.9</v>
      </c>
      <c r="N29" s="8">
        <v>1.2</v>
      </c>
      <c r="O29" s="8">
        <v>0.2</v>
      </c>
      <c r="P29" s="12">
        <v>6.5</v>
      </c>
      <c r="Q29" s="8">
        <v>-0.3</v>
      </c>
      <c r="R29" s="8">
        <v>0.2</v>
      </c>
      <c r="S29" s="8">
        <v>1.916751185776157</v>
      </c>
      <c r="T29" s="8">
        <v>0.86465117598563712</v>
      </c>
      <c r="U29" s="12">
        <v>2.6474412151410274</v>
      </c>
      <c r="V29" s="29">
        <v>-1.7407396299999993</v>
      </c>
      <c r="W29" s="29">
        <v>3.4114615900000014</v>
      </c>
      <c r="X29" s="29">
        <v>1.1700949999999946</v>
      </c>
      <c r="Y29" s="29">
        <v>2.4165950000000032</v>
      </c>
      <c r="Z29" s="12">
        <v>5.2575000000000003</v>
      </c>
      <c r="AA29" s="29">
        <f>'[2]Demonst. Cons. Resul'!AA29</f>
        <v>1.438499999999999</v>
      </c>
      <c r="AB29" s="29">
        <f>'[2]Demonst. Cons. Resul'!AB29</f>
        <v>2.0381750000000003</v>
      </c>
      <c r="AC29" s="29">
        <f>'[2]Demonst. Cons. Resul'!AC29</f>
        <v>2.118794999999996</v>
      </c>
      <c r="AD29" s="29">
        <f>'[2]Demonst. Cons. Resul'!AD29</f>
        <v>2.4165950000000032</v>
      </c>
      <c r="AE29" s="12">
        <f>'[2]Demonst. Cons. Resul'!AE29</f>
        <v>9.947000000000001</v>
      </c>
      <c r="AF29" s="29">
        <f>'[2]Demonst. Cons. Resul'!AF29</f>
        <v>3.1875</v>
      </c>
      <c r="AG29" s="29">
        <f>'[2]Demonst. Cons. Resul'!AG29</f>
        <v>5.9754999999999994</v>
      </c>
      <c r="AH29" s="29">
        <f>[3]Offshore!$D$59</f>
        <v>6.0760000000000032</v>
      </c>
      <c r="AI29" s="29">
        <v>6.3</v>
      </c>
      <c r="AJ29" s="12">
        <v>21.6</v>
      </c>
      <c r="AK29" s="29">
        <v>4.2</v>
      </c>
      <c r="AL29" s="29">
        <v>6.7</v>
      </c>
    </row>
    <row r="30" spans="1:38" x14ac:dyDescent="0.25">
      <c r="A30" s="7"/>
      <c r="B30" s="8"/>
      <c r="C30" s="8"/>
      <c r="D30" s="8"/>
      <c r="E30" s="8"/>
      <c r="F30" s="12"/>
      <c r="G30" s="8"/>
      <c r="H30" s="8"/>
      <c r="I30" s="8"/>
      <c r="J30" s="8"/>
      <c r="K30" s="12"/>
      <c r="L30" s="8"/>
      <c r="M30" s="8"/>
      <c r="N30" s="8"/>
      <c r="O30" s="8"/>
      <c r="P30" s="12"/>
      <c r="Q30" s="8"/>
      <c r="R30" s="8"/>
      <c r="S30" s="8"/>
      <c r="T30" s="8"/>
      <c r="U30" s="12"/>
      <c r="V30" s="29"/>
      <c r="W30" s="29"/>
      <c r="X30" s="29"/>
      <c r="Y30" s="29"/>
      <c r="Z30" s="12"/>
      <c r="AA30" s="29"/>
      <c r="AB30" s="29"/>
      <c r="AC30" s="29"/>
      <c r="AD30" s="29"/>
      <c r="AE30" s="12"/>
      <c r="AF30" s="29"/>
      <c r="AG30" s="29"/>
      <c r="AH30" s="29"/>
      <c r="AI30" s="29"/>
      <c r="AJ30" s="12"/>
      <c r="AK30" s="29"/>
      <c r="AL30" s="17"/>
    </row>
    <row r="31" spans="1:38" x14ac:dyDescent="0.25">
      <c r="A31" s="7" t="s">
        <v>10</v>
      </c>
      <c r="B31" s="8"/>
      <c r="C31" s="8"/>
      <c r="D31" s="8"/>
      <c r="E31" s="8"/>
      <c r="F31" s="12"/>
      <c r="G31" s="8"/>
      <c r="H31" s="8"/>
      <c r="I31" s="8"/>
      <c r="J31" s="8"/>
      <c r="K31" s="12"/>
      <c r="L31" s="8"/>
      <c r="M31" s="8"/>
      <c r="N31" s="8"/>
      <c r="O31" s="8"/>
      <c r="P31" s="12"/>
      <c r="Q31" s="8"/>
      <c r="R31" s="8"/>
      <c r="S31" s="8"/>
      <c r="T31" s="8"/>
      <c r="U31" s="12"/>
      <c r="V31" s="29"/>
      <c r="W31" s="29"/>
      <c r="X31" s="29"/>
      <c r="Y31" s="29"/>
      <c r="Z31" s="12"/>
      <c r="AA31" s="29"/>
      <c r="AB31" s="29"/>
      <c r="AC31" s="29"/>
      <c r="AD31" s="29"/>
      <c r="AE31" s="12"/>
      <c r="AF31" s="29"/>
      <c r="AG31" s="29"/>
      <c r="AH31" s="29"/>
      <c r="AI31" s="29"/>
      <c r="AJ31" s="12"/>
      <c r="AK31" s="29"/>
      <c r="AL31" s="17"/>
    </row>
    <row r="32" spans="1:38" x14ac:dyDescent="0.25">
      <c r="A32" s="7" t="s">
        <v>8</v>
      </c>
      <c r="B32" s="8">
        <v>22.1</v>
      </c>
      <c r="C32" s="8">
        <v>22.5</v>
      </c>
      <c r="D32" s="8">
        <v>24.4</v>
      </c>
      <c r="E32" s="8">
        <v>20.3</v>
      </c>
      <c r="F32" s="12">
        <v>89.3</v>
      </c>
      <c r="G32" s="8">
        <v>19.3</v>
      </c>
      <c r="H32" s="8">
        <v>16.899999999999999</v>
      </c>
      <c r="I32" s="8">
        <v>19.5</v>
      </c>
      <c r="J32" s="8">
        <v>20</v>
      </c>
      <c r="K32" s="12">
        <v>75.8</v>
      </c>
      <c r="L32" s="8">
        <v>20.6</v>
      </c>
      <c r="M32" s="8">
        <v>21.7</v>
      </c>
      <c r="N32" s="8">
        <v>26.8</v>
      </c>
      <c r="O32" s="8">
        <v>33.4</v>
      </c>
      <c r="P32" s="12">
        <v>102.4</v>
      </c>
      <c r="Q32" s="8">
        <v>33.1</v>
      </c>
      <c r="R32" s="8">
        <v>37.4</v>
      </c>
      <c r="S32" s="8">
        <v>37.955635197788595</v>
      </c>
      <c r="T32" s="8">
        <v>32.115619815814988</v>
      </c>
      <c r="U32" s="12">
        <v>140.50097030351498</v>
      </c>
      <c r="V32" s="29">
        <v>32.003461888936684</v>
      </c>
      <c r="W32" s="29">
        <v>31.490228941063318</v>
      </c>
      <c r="X32" s="29">
        <v>29.444724544999993</v>
      </c>
      <c r="Y32" s="29">
        <v>24.111820291911005</v>
      </c>
      <c r="Z32" s="12">
        <v>117.05023566691101</v>
      </c>
      <c r="AA32" s="29">
        <f>'[2]Demonst. Cons. Resul'!AA32</f>
        <v>25.846110260000003</v>
      </c>
      <c r="AB32" s="29">
        <f>'[2]Demonst. Cons. Resul'!AB32</f>
        <v>23.840911349999999</v>
      </c>
      <c r="AC32" s="29">
        <f>'[2]Demonst. Cons. Resul'!AC32</f>
        <v>23.491086840000005</v>
      </c>
      <c r="AD32" s="29">
        <f>'[2]Demonst. Cons. Resul'!AD32</f>
        <v>23.666772469999998</v>
      </c>
      <c r="AE32" s="12">
        <f>'[2]Demonst. Cons. Resul'!AE32</f>
        <v>96.844880920000008</v>
      </c>
      <c r="AF32" s="29">
        <f>'[2]Demonst. Cons. Resul'!AF32</f>
        <v>20.459984500000001</v>
      </c>
      <c r="AG32" s="29">
        <f>'[2]Demonst. Cons. Resul'!AG32</f>
        <v>19.04586093</v>
      </c>
      <c r="AH32" s="29">
        <f>[3]Logística!$D$9</f>
        <v>17.415057000000001</v>
      </c>
      <c r="AI32" s="29">
        <v>16.399999999999999</v>
      </c>
      <c r="AJ32" s="12">
        <v>73.400000000000006</v>
      </c>
      <c r="AK32" s="29">
        <v>15.7</v>
      </c>
      <c r="AL32" s="29">
        <v>12.6</v>
      </c>
    </row>
    <row r="33" spans="1:38" x14ac:dyDescent="0.25">
      <c r="A33" s="7" t="s">
        <v>0</v>
      </c>
      <c r="B33" s="8">
        <v>2</v>
      </c>
      <c r="C33" s="8">
        <v>0.8</v>
      </c>
      <c r="D33" s="8">
        <v>1.3</v>
      </c>
      <c r="E33" s="8">
        <v>2.5</v>
      </c>
      <c r="F33" s="12">
        <v>6.6</v>
      </c>
      <c r="G33" s="8">
        <v>2.6</v>
      </c>
      <c r="H33" s="8">
        <v>1.6</v>
      </c>
      <c r="I33" s="8">
        <v>2</v>
      </c>
      <c r="J33" s="8">
        <v>0.9</v>
      </c>
      <c r="K33" s="12">
        <v>7.1</v>
      </c>
      <c r="L33" s="8">
        <v>2.2000000000000002</v>
      </c>
      <c r="M33" s="8">
        <v>2.2999999999999998</v>
      </c>
      <c r="N33" s="8">
        <v>2.6</v>
      </c>
      <c r="O33" s="8">
        <v>6</v>
      </c>
      <c r="P33" s="12">
        <v>13.1</v>
      </c>
      <c r="Q33" s="8">
        <v>5.7</v>
      </c>
      <c r="R33" s="8">
        <v>6.6</v>
      </c>
      <c r="S33" s="8">
        <v>8.4972250372480929</v>
      </c>
      <c r="T33" s="8">
        <v>3.6326198447341023</v>
      </c>
      <c r="U33" s="12">
        <v>24.462748828982154</v>
      </c>
      <c r="V33" s="29">
        <v>5.2055494869166905</v>
      </c>
      <c r="W33" s="29">
        <v>5.5692950330833098</v>
      </c>
      <c r="X33" s="29">
        <v>4.5666483550000008</v>
      </c>
      <c r="Y33" s="29">
        <v>2.0144930169110076</v>
      </c>
      <c r="Z33" s="12">
        <v>17.355985891911008</v>
      </c>
      <c r="AA33" s="29">
        <f>'[2]Demonst. Cons. Resul'!AA33</f>
        <v>5.4014956700000063</v>
      </c>
      <c r="AB33" s="29">
        <f>'[2]Demonst. Cons. Resul'!AB33</f>
        <v>1.8325059300000341</v>
      </c>
      <c r="AC33" s="29">
        <f>'[2]Demonst. Cons. Resul'!AC33</f>
        <v>4.9489273000001317</v>
      </c>
      <c r="AD33" s="29">
        <f>'[2]Demonst. Cons. Resul'!AD33</f>
        <v>6.0035397999997944</v>
      </c>
      <c r="AE33" s="12">
        <f>'[2]Demonst. Cons. Resul'!AE33</f>
        <v>18.186468699999967</v>
      </c>
      <c r="AF33" s="29">
        <f>'[2]Demonst. Cons. Resul'!AF33</f>
        <v>2.31634264000001</v>
      </c>
      <c r="AG33" s="29">
        <f>'[2]Demonst. Cons. Resul'!AG33</f>
        <v>-0.2413923500000143</v>
      </c>
      <c r="AH33" s="29">
        <f>[3]Logística!$D$13</f>
        <v>-0.20562962999998055</v>
      </c>
      <c r="AI33" s="29">
        <v>0.9</v>
      </c>
      <c r="AJ33" s="12">
        <v>2.8</v>
      </c>
      <c r="AK33" s="29">
        <v>2</v>
      </c>
      <c r="AL33" s="29">
        <v>1.5</v>
      </c>
    </row>
    <row r="34" spans="1:38" x14ac:dyDescent="0.25">
      <c r="A34" s="7" t="s">
        <v>103</v>
      </c>
      <c r="B34" s="8">
        <v>1.7</v>
      </c>
      <c r="C34" s="8">
        <v>0.5</v>
      </c>
      <c r="D34" s="8">
        <v>1</v>
      </c>
      <c r="E34" s="8">
        <v>2.1</v>
      </c>
      <c r="F34" s="12">
        <v>5.3</v>
      </c>
      <c r="G34" s="8">
        <v>1.8</v>
      </c>
      <c r="H34" s="8">
        <v>0.8</v>
      </c>
      <c r="I34" s="8">
        <v>1.1000000000000001</v>
      </c>
      <c r="J34" s="8">
        <v>-0.4</v>
      </c>
      <c r="K34" s="12">
        <v>3.3</v>
      </c>
      <c r="L34" s="8">
        <v>0.9</v>
      </c>
      <c r="M34" s="8">
        <v>0.9</v>
      </c>
      <c r="N34" s="8">
        <v>0.5</v>
      </c>
      <c r="O34" s="8">
        <v>3.7</v>
      </c>
      <c r="P34" s="12">
        <v>6</v>
      </c>
      <c r="Q34" s="8">
        <v>3.2</v>
      </c>
      <c r="R34" s="8">
        <v>3.8</v>
      </c>
      <c r="S34" s="8">
        <v>5.7924856689395989</v>
      </c>
      <c r="T34" s="8">
        <v>0.93744205707182926</v>
      </c>
      <c r="U34" s="12">
        <v>13.788997844400129</v>
      </c>
      <c r="V34" s="29">
        <v>2.5721263089840605</v>
      </c>
      <c r="W34" s="29">
        <v>3.1668197510159395</v>
      </c>
      <c r="X34" s="29">
        <v>1.3584695283425703</v>
      </c>
      <c r="Y34" s="29">
        <v>-6.454917246247828E-2</v>
      </c>
      <c r="Z34" s="12">
        <v>7.0328664158800915</v>
      </c>
      <c r="AA34" s="29">
        <f>'[2]Demonst. Cons. Resul'!AA34</f>
        <v>3.5476724500000052</v>
      </c>
      <c r="AB34" s="29">
        <f>'[2]Demonst. Cons. Resul'!AB34</f>
        <v>5.5565740000035148E-2</v>
      </c>
      <c r="AC34" s="29">
        <f>'[2]Demonst. Cons. Resul'!AC34</f>
        <v>3.3186068700001314</v>
      </c>
      <c r="AD34" s="29">
        <f>'[2]Demonst. Cons. Resul'!AD34</f>
        <v>4.4617641699997916</v>
      </c>
      <c r="AE34" s="12">
        <f>'[2]Demonst. Cons. Resul'!AE34</f>
        <v>11.383609229999964</v>
      </c>
      <c r="AF34" s="29">
        <f>'[2]Demonst. Cons. Resul'!AF34</f>
        <v>0.75430585000000971</v>
      </c>
      <c r="AG34" s="29">
        <f>'[2]Demonst. Cons. Resul'!AG34</f>
        <v>-1.6485569400000144</v>
      </c>
      <c r="AH34" s="29">
        <f>[3]Logística!$D$15</f>
        <v>-1.53144092999998</v>
      </c>
      <c r="AI34" s="29">
        <v>-0.4</v>
      </c>
      <c r="AJ34" s="12">
        <v>-2.8</v>
      </c>
      <c r="AK34" s="29">
        <v>1.2</v>
      </c>
      <c r="AL34" s="29">
        <v>0.8</v>
      </c>
    </row>
    <row r="35" spans="1:38" x14ac:dyDescent="0.25">
      <c r="A35" s="7"/>
      <c r="B35" s="8"/>
      <c r="C35" s="8"/>
      <c r="D35" s="8"/>
      <c r="E35" s="8"/>
      <c r="F35" s="12"/>
      <c r="G35" s="8"/>
      <c r="H35" s="8"/>
      <c r="I35" s="8"/>
      <c r="J35" s="8"/>
      <c r="K35" s="12"/>
      <c r="L35" s="8"/>
      <c r="M35" s="8"/>
      <c r="N35" s="8"/>
      <c r="O35" s="8"/>
      <c r="P35" s="12"/>
      <c r="Q35" s="8"/>
      <c r="R35" s="8"/>
      <c r="S35" s="8"/>
      <c r="T35" s="8"/>
      <c r="U35" s="12"/>
      <c r="V35" s="29"/>
      <c r="W35" s="29"/>
      <c r="X35" s="29"/>
      <c r="Y35" s="29"/>
      <c r="Z35" s="12"/>
      <c r="AA35" s="29"/>
      <c r="AB35" s="29"/>
      <c r="AC35" s="29"/>
      <c r="AD35" s="29"/>
      <c r="AE35" s="12"/>
      <c r="AF35" s="29"/>
      <c r="AG35" s="29"/>
      <c r="AH35" s="29"/>
      <c r="AI35" s="29"/>
      <c r="AJ35" s="12"/>
      <c r="AK35" s="29"/>
      <c r="AL35" s="17"/>
    </row>
    <row r="36" spans="1:38" x14ac:dyDescent="0.25">
      <c r="A36" s="7" t="s">
        <v>11</v>
      </c>
      <c r="B36" s="8"/>
      <c r="C36" s="8"/>
      <c r="D36" s="8"/>
      <c r="E36" s="8"/>
      <c r="F36" s="12"/>
      <c r="G36" s="8"/>
      <c r="H36" s="8"/>
      <c r="I36" s="8"/>
      <c r="J36" s="8"/>
      <c r="K36" s="12"/>
      <c r="L36" s="8"/>
      <c r="M36" s="8"/>
      <c r="N36" s="8"/>
      <c r="O36" s="8"/>
      <c r="P36" s="12"/>
      <c r="Q36" s="8"/>
      <c r="R36" s="8"/>
      <c r="S36" s="8"/>
      <c r="T36" s="8"/>
      <c r="U36" s="12"/>
      <c r="V36" s="29"/>
      <c r="W36" s="29"/>
      <c r="X36" s="29"/>
      <c r="Y36" s="29"/>
      <c r="Z36" s="12"/>
      <c r="AA36" s="29"/>
      <c r="AB36" s="29"/>
      <c r="AC36" s="29"/>
      <c r="AD36" s="29"/>
      <c r="AE36" s="12"/>
      <c r="AF36" s="29"/>
      <c r="AG36" s="29"/>
      <c r="AH36" s="29"/>
      <c r="AI36" s="29"/>
      <c r="AJ36" s="12"/>
      <c r="AK36" s="29"/>
      <c r="AL36" s="17"/>
    </row>
    <row r="37" spans="1:38" x14ac:dyDescent="0.25">
      <c r="A37" s="7" t="s">
        <v>8</v>
      </c>
      <c r="B37" s="8">
        <v>16.8</v>
      </c>
      <c r="C37" s="8">
        <v>9.9</v>
      </c>
      <c r="D37" s="8">
        <v>12</v>
      </c>
      <c r="E37" s="8">
        <v>13.8</v>
      </c>
      <c r="F37" s="12">
        <v>52.5</v>
      </c>
      <c r="G37" s="8">
        <v>7.2</v>
      </c>
      <c r="H37" s="8">
        <v>4.7</v>
      </c>
      <c r="I37" s="8">
        <v>7.8</v>
      </c>
      <c r="J37" s="8">
        <v>7.7</v>
      </c>
      <c r="K37" s="12">
        <v>27.4</v>
      </c>
      <c r="L37" s="8">
        <v>6.5</v>
      </c>
      <c r="M37" s="8">
        <v>13.2</v>
      </c>
      <c r="N37" s="8">
        <v>11.9</v>
      </c>
      <c r="O37" s="8">
        <v>11.6</v>
      </c>
      <c r="P37" s="12">
        <v>43.3</v>
      </c>
      <c r="Q37" s="8">
        <v>11.7</v>
      </c>
      <c r="R37" s="8">
        <v>17.100000000000001</v>
      </c>
      <c r="S37" s="8">
        <v>10.546978520441398</v>
      </c>
      <c r="T37" s="8">
        <v>17.3067087616297</v>
      </c>
      <c r="U37" s="12">
        <v>56.700686102473902</v>
      </c>
      <c r="V37" s="29">
        <v>11.9795385835896</v>
      </c>
      <c r="W37" s="29">
        <v>15.14997613834325</v>
      </c>
      <c r="X37" s="29">
        <v>6.9897136021087167</v>
      </c>
      <c r="Y37" s="29">
        <v>28.127620179601529</v>
      </c>
      <c r="Z37" s="12">
        <v>62.246848503643093</v>
      </c>
      <c r="AA37" s="29">
        <f>'[2]Demonst. Cons. Resul'!AA37</f>
        <v>20.251833140000002</v>
      </c>
      <c r="AB37" s="29">
        <f>'[2]Demonst. Cons. Resul'!AB37</f>
        <v>22.190527490000001</v>
      </c>
      <c r="AC37" s="29">
        <f>'[2]Demonst. Cons. Resul'!AC37</f>
        <v>23.345474759999998</v>
      </c>
      <c r="AD37" s="29">
        <f>'[2]Demonst. Cons. Resul'!AD37</f>
        <v>34.49298331</v>
      </c>
      <c r="AE37" s="12">
        <f>'[2]Demonst. Cons. Resul'!AE37</f>
        <v>100.2808187</v>
      </c>
      <c r="AF37" s="29">
        <f>'[2]Demonst. Cons. Resul'!AF37</f>
        <v>19.61909498</v>
      </c>
      <c r="AG37" s="29">
        <f>'[2]Demonst. Cons. Resul'!AG37</f>
        <v>17.014696714999999</v>
      </c>
      <c r="AH37" s="29">
        <f>[3]Estaleiros!$D$9</f>
        <v>38.178676380000006</v>
      </c>
      <c r="AI37" s="29">
        <v>28.6</v>
      </c>
      <c r="AJ37" s="12">
        <v>103.4</v>
      </c>
      <c r="AK37" s="29">
        <v>20.6</v>
      </c>
      <c r="AL37" s="29">
        <v>12.6</v>
      </c>
    </row>
    <row r="38" spans="1:38" x14ac:dyDescent="0.25">
      <c r="A38" s="7" t="s">
        <v>0</v>
      </c>
      <c r="B38" s="8">
        <v>0.5</v>
      </c>
      <c r="C38" s="8">
        <v>2.4</v>
      </c>
      <c r="D38" s="8">
        <v>1</v>
      </c>
      <c r="E38" s="8">
        <v>2.2999999999999998</v>
      </c>
      <c r="F38" s="12">
        <v>6.2</v>
      </c>
      <c r="G38" s="8">
        <v>4.7</v>
      </c>
      <c r="H38" s="8">
        <v>2.5</v>
      </c>
      <c r="I38" s="8">
        <v>4.5</v>
      </c>
      <c r="J38" s="8">
        <v>-1.9</v>
      </c>
      <c r="K38" s="12">
        <v>9.9</v>
      </c>
      <c r="L38" s="8">
        <v>1.4</v>
      </c>
      <c r="M38" s="8">
        <v>10.5</v>
      </c>
      <c r="N38" s="8">
        <v>-7.3</v>
      </c>
      <c r="O38" s="8">
        <v>1.5</v>
      </c>
      <c r="P38" s="12">
        <v>6.1</v>
      </c>
      <c r="Q38" s="8">
        <v>3.4</v>
      </c>
      <c r="R38" s="8">
        <v>5.0999999999999996</v>
      </c>
      <c r="S38" s="8">
        <v>0.9274949778171182</v>
      </c>
      <c r="T38" s="8">
        <v>5.8169898536092903</v>
      </c>
      <c r="U38" s="12">
        <v>15.277213964882499</v>
      </c>
      <c r="V38" s="29">
        <v>4.7214934052876387</v>
      </c>
      <c r="W38" s="29">
        <v>3.059410371009331</v>
      </c>
      <c r="X38" s="29">
        <v>1.7441798381574489</v>
      </c>
      <c r="Y38" s="29">
        <v>5.5274613454107087</v>
      </c>
      <c r="Z38" s="12">
        <v>15.052544959865127</v>
      </c>
      <c r="AA38" s="29">
        <f>'[2]Demonst. Cons. Resul'!AA38</f>
        <v>5.1660545300000065</v>
      </c>
      <c r="AB38" s="29">
        <f>'[2]Demonst. Cons. Resul'!AB38</f>
        <v>7.1169896900000191</v>
      </c>
      <c r="AC38" s="29">
        <f>'[2]Demonst. Cons. Resul'!AC38</f>
        <v>5.8324793699999189</v>
      </c>
      <c r="AD38" s="29">
        <f>'[2]Demonst. Cons. Resul'!AD38</f>
        <v>3.7010250000000671</v>
      </c>
      <c r="AE38" s="12">
        <f>'[2]Demonst. Cons. Resul'!AE38</f>
        <v>21.816548590000011</v>
      </c>
      <c r="AF38" s="29">
        <f>'[2]Demonst. Cons. Resul'!AF38</f>
        <v>2.0061874800000812</v>
      </c>
      <c r="AG38" s="29">
        <f>'[2]Demonst. Cons. Resul'!AG38</f>
        <v>1.7160781950000268</v>
      </c>
      <c r="AH38" s="29">
        <f>[3]Estaleiros!$D$10</f>
        <v>5.5036628499999711</v>
      </c>
      <c r="AI38" s="29">
        <v>4.0999999999999996</v>
      </c>
      <c r="AJ38" s="12">
        <v>13.3</v>
      </c>
      <c r="AK38" s="29">
        <v>4.9000000000000004</v>
      </c>
      <c r="AL38" s="29">
        <v>-0.3</v>
      </c>
    </row>
    <row r="39" spans="1:38" x14ac:dyDescent="0.25">
      <c r="A39" s="7" t="s">
        <v>103</v>
      </c>
      <c r="B39" s="8">
        <v>0.5</v>
      </c>
      <c r="C39" s="8">
        <v>2.4</v>
      </c>
      <c r="D39" s="8">
        <v>0.9</v>
      </c>
      <c r="E39" s="8">
        <v>2.2000000000000002</v>
      </c>
      <c r="F39" s="12">
        <v>6</v>
      </c>
      <c r="G39" s="8">
        <v>4.7</v>
      </c>
      <c r="H39" s="8">
        <v>2.5</v>
      </c>
      <c r="I39" s="8">
        <v>4.5</v>
      </c>
      <c r="J39" s="8">
        <v>-1.9</v>
      </c>
      <c r="K39" s="12">
        <v>9.8000000000000007</v>
      </c>
      <c r="L39" s="8">
        <v>1.4</v>
      </c>
      <c r="M39" s="8">
        <v>10.5</v>
      </c>
      <c r="N39" s="8">
        <v>-7.4</v>
      </c>
      <c r="O39" s="8">
        <v>1.4</v>
      </c>
      <c r="P39" s="12">
        <v>6</v>
      </c>
      <c r="Q39" s="8">
        <v>3.3</v>
      </c>
      <c r="R39" s="8">
        <v>5.0999999999999996</v>
      </c>
      <c r="S39" s="8">
        <v>0.90048856657075138</v>
      </c>
      <c r="T39" s="8">
        <v>5.7776946868871955</v>
      </c>
      <c r="U39" s="12">
        <v>15.131477102414987</v>
      </c>
      <c r="V39" s="29">
        <v>4.6761287767456103</v>
      </c>
      <c r="W39" s="29">
        <v>2.9503373695513662</v>
      </c>
      <c r="X39" s="29">
        <v>1.269598438157441</v>
      </c>
      <c r="Y39" s="29">
        <v>5.1624615174291133</v>
      </c>
      <c r="Z39" s="12">
        <v>14.058526101883531</v>
      </c>
      <c r="AA39" s="29">
        <f>'[2]Demonst. Cons. Resul'!AA39</f>
        <v>5.0745318800000048</v>
      </c>
      <c r="AB39" s="29">
        <f>'[2]Demonst. Cons. Resul'!AB39</f>
        <v>6.6010282200000185</v>
      </c>
      <c r="AC39" s="29">
        <f>'[2]Demonst. Cons. Resul'!AC39</f>
        <v>5.3135849999999181</v>
      </c>
      <c r="AD39" s="29">
        <f>'[2]Demonst. Cons. Resul'!AD39</f>
        <v>3.1472360600000693</v>
      </c>
      <c r="AE39" s="12">
        <f>'[2]Demonst. Cons. Resul'!AE39</f>
        <v>20.13638116000001</v>
      </c>
      <c r="AF39" s="29">
        <f>'[2]Demonst. Cons. Resul'!AF39</f>
        <v>1.886473785000081</v>
      </c>
      <c r="AG39" s="29">
        <f>'[2]Demonst. Cons. Resul'!AG39</f>
        <v>1.5636180800000272</v>
      </c>
      <c r="AH39" s="29">
        <f>[3]Estaleiros!$D$12</f>
        <v>5.1946123149999694</v>
      </c>
      <c r="AI39" s="29">
        <v>3.8</v>
      </c>
      <c r="AJ39" s="12">
        <v>12.4</v>
      </c>
      <c r="AK39" s="29">
        <v>4.8</v>
      </c>
      <c r="AL39" s="29">
        <v>-0.5</v>
      </c>
    </row>
    <row r="40" spans="1:38" x14ac:dyDescent="0.25">
      <c r="A40" s="7"/>
      <c r="B40" s="8"/>
      <c r="C40" s="8"/>
      <c r="D40" s="8"/>
      <c r="E40" s="8"/>
      <c r="F40" s="12"/>
      <c r="G40" s="8"/>
      <c r="H40" s="8"/>
      <c r="I40" s="8"/>
      <c r="J40" s="8"/>
      <c r="K40" s="12"/>
      <c r="L40" s="8"/>
      <c r="M40" s="8"/>
      <c r="N40" s="8"/>
      <c r="O40" s="8"/>
      <c r="P40" s="12"/>
      <c r="Q40" s="8"/>
      <c r="R40" s="8"/>
      <c r="S40" s="8"/>
      <c r="T40" s="8"/>
      <c r="U40" s="12"/>
      <c r="V40" s="29"/>
      <c r="W40" s="29"/>
      <c r="X40" s="29"/>
      <c r="Y40" s="29"/>
      <c r="Z40" s="12"/>
      <c r="AA40" s="29"/>
      <c r="AB40" s="29"/>
      <c r="AC40" s="29"/>
      <c r="AD40" s="29"/>
      <c r="AE40" s="12"/>
      <c r="AF40" s="29"/>
      <c r="AG40" s="29"/>
      <c r="AH40" s="29"/>
      <c r="AI40" s="29"/>
      <c r="AJ40" s="12"/>
      <c r="AK40" s="29"/>
      <c r="AL40" s="17"/>
    </row>
    <row r="41" spans="1:38" x14ac:dyDescent="0.25">
      <c r="A41" s="7" t="s">
        <v>12</v>
      </c>
      <c r="B41" s="8"/>
      <c r="C41" s="8"/>
      <c r="D41" s="8"/>
      <c r="E41" s="8"/>
      <c r="F41" s="12"/>
      <c r="G41" s="8"/>
      <c r="H41" s="8"/>
      <c r="I41" s="8"/>
      <c r="J41" s="8"/>
      <c r="K41" s="12"/>
      <c r="L41" s="8"/>
      <c r="M41" s="8"/>
      <c r="N41" s="8"/>
      <c r="O41" s="8"/>
      <c r="P41" s="12"/>
      <c r="Q41" s="8"/>
      <c r="R41" s="8"/>
      <c r="S41" s="8"/>
      <c r="T41" s="8"/>
      <c r="U41" s="12"/>
      <c r="V41" s="29"/>
      <c r="W41" s="29"/>
      <c r="X41" s="29"/>
      <c r="Y41" s="29"/>
      <c r="Z41" s="12"/>
      <c r="AA41" s="29"/>
      <c r="AB41" s="29"/>
      <c r="AC41" s="29"/>
      <c r="AD41" s="29"/>
      <c r="AE41" s="12"/>
      <c r="AF41" s="29"/>
      <c r="AG41" s="29"/>
      <c r="AH41" s="29"/>
      <c r="AI41" s="29"/>
      <c r="AJ41" s="12"/>
      <c r="AK41" s="29"/>
      <c r="AL41" s="17"/>
    </row>
    <row r="42" spans="1:38" x14ac:dyDescent="0.25">
      <c r="A42" s="7" t="s">
        <v>8</v>
      </c>
      <c r="B42" s="8">
        <v>4.9000000000000004</v>
      </c>
      <c r="C42" s="8">
        <v>5.0999999999999996</v>
      </c>
      <c r="D42" s="8">
        <v>4.5</v>
      </c>
      <c r="E42" s="8">
        <v>3.2</v>
      </c>
      <c r="F42" s="12">
        <v>17.600000000000001</v>
      </c>
      <c r="G42" s="8">
        <v>3</v>
      </c>
      <c r="H42" s="8">
        <v>3.6</v>
      </c>
      <c r="I42" s="8">
        <v>4.3</v>
      </c>
      <c r="J42" s="8">
        <v>4.3</v>
      </c>
      <c r="K42" s="12">
        <v>15.2</v>
      </c>
      <c r="L42" s="8">
        <v>3.9</v>
      </c>
      <c r="M42" s="8">
        <v>4.2</v>
      </c>
      <c r="N42" s="8">
        <v>4.7</v>
      </c>
      <c r="O42" s="8">
        <v>4.9000000000000004</v>
      </c>
      <c r="P42" s="12">
        <v>17.600000000000001</v>
      </c>
      <c r="Q42" s="8">
        <v>4</v>
      </c>
      <c r="R42" s="8">
        <v>4.9000000000000004</v>
      </c>
      <c r="S42" s="8">
        <v>5.4691258019792102</v>
      </c>
      <c r="T42" s="8">
        <v>5.9584272486502003</v>
      </c>
      <c r="U42" s="12">
        <v>20.260458464285602</v>
      </c>
      <c r="V42" s="29">
        <v>5.7121992941288102</v>
      </c>
      <c r="W42" s="29">
        <v>5.6160656948141785</v>
      </c>
      <c r="X42" s="29">
        <v>6.7411004098955543</v>
      </c>
      <c r="Y42" s="29">
        <v>6.499041226709414</v>
      </c>
      <c r="Z42" s="12">
        <v>24.568406625547958</v>
      </c>
      <c r="AA42" s="29">
        <f>'[2]Demonst. Cons. Resul'!AA42</f>
        <v>5.7445253800000105</v>
      </c>
      <c r="AB42" s="29">
        <f>'[2]Demonst. Cons. Resul'!AB42</f>
        <v>6.0577993199999893</v>
      </c>
      <c r="AC42" s="29">
        <f>'[2]Demonst. Cons. Resul'!AC42</f>
        <v>6.1244166700000022</v>
      </c>
      <c r="AD42" s="29">
        <f>'[2]Demonst. Cons. Resul'!AD42</f>
        <v>6.5977158599999992</v>
      </c>
      <c r="AE42" s="12">
        <f>'[2]Demonst. Cons. Resul'!AE42</f>
        <v>24.524457229999999</v>
      </c>
      <c r="AF42" s="29">
        <f>'[2]Demonst. Cons. Resul'!AF42</f>
        <v>4.2325840199999991</v>
      </c>
      <c r="AG42" s="29">
        <f>'[2]Demonst. Cons. Resul'!AG42</f>
        <v>4.58814603999999</v>
      </c>
      <c r="AH42" s="29">
        <f>[3]Rebocagem!$D$12</f>
        <v>4.4439456200000107</v>
      </c>
      <c r="AI42" s="29">
        <v>3.8</v>
      </c>
      <c r="AJ42" s="12">
        <v>17.100000000000001</v>
      </c>
      <c r="AK42" s="29">
        <v>3.7</v>
      </c>
      <c r="AL42" s="29">
        <v>4</v>
      </c>
    </row>
    <row r="43" spans="1:38" x14ac:dyDescent="0.25">
      <c r="A43" s="7" t="s">
        <v>0</v>
      </c>
      <c r="B43" s="8">
        <v>0.6</v>
      </c>
      <c r="C43" s="8">
        <v>1.2</v>
      </c>
      <c r="D43" s="8">
        <v>0.8</v>
      </c>
      <c r="E43" s="8">
        <v>0.7</v>
      </c>
      <c r="F43" s="12">
        <v>3.3</v>
      </c>
      <c r="G43" s="8">
        <v>0.3</v>
      </c>
      <c r="H43" s="8">
        <v>0.7</v>
      </c>
      <c r="I43" s="8">
        <v>0.5</v>
      </c>
      <c r="J43" s="8">
        <v>0.8</v>
      </c>
      <c r="K43" s="12">
        <v>2.2999999999999998</v>
      </c>
      <c r="L43" s="8">
        <v>0.1</v>
      </c>
      <c r="M43" s="8">
        <v>0.9</v>
      </c>
      <c r="N43" s="8">
        <v>0.1</v>
      </c>
      <c r="O43" s="8">
        <v>-0.3</v>
      </c>
      <c r="P43" s="12">
        <v>0.8</v>
      </c>
      <c r="Q43" s="8">
        <v>0</v>
      </c>
      <c r="R43" s="8">
        <v>-0.7</v>
      </c>
      <c r="S43" s="8">
        <v>1.8041352433446058</v>
      </c>
      <c r="T43" s="8">
        <v>1.5537487995886849</v>
      </c>
      <c r="U43" s="12">
        <v>2.6967473083117324</v>
      </c>
      <c r="V43" s="29">
        <v>-4.3634890212404312E-2</v>
      </c>
      <c r="W43" s="29">
        <v>0.73275238530628006</v>
      </c>
      <c r="X43" s="29">
        <v>2.5378067613157369</v>
      </c>
      <c r="Y43" s="29">
        <v>1.6449003381988965</v>
      </c>
      <c r="Z43" s="12">
        <v>4.8718245946085093</v>
      </c>
      <c r="AA43" s="29">
        <f>'[2]Demonst. Cons. Resul'!AA43</f>
        <v>9.3984246520484351</v>
      </c>
      <c r="AB43" s="29">
        <f>'[2]Demonst. Cons. Resul'!AB43</f>
        <v>0.71920371999999866</v>
      </c>
      <c r="AC43" s="29">
        <f>'[2]Demonst. Cons. Resul'!AC43</f>
        <v>1.3324404300000248</v>
      </c>
      <c r="AD43" s="29">
        <f>'[2]Demonst. Cons. Resul'!AD43</f>
        <v>1.0918005099999839</v>
      </c>
      <c r="AE43" s="12">
        <f>'[2]Demonst. Cons. Resul'!AE43</f>
        <v>4.1073832800000076</v>
      </c>
      <c r="AF43" s="29">
        <f>'[2]Demonst. Cons. Resul'!AF43</f>
        <v>0.51922883999997105</v>
      </c>
      <c r="AG43" s="29">
        <f>'[2]Demonst. Cons. Resul'!AG43</f>
        <v>-0.51922883999997105</v>
      </c>
      <c r="AH43" s="29">
        <f>[3]Rebocagem!$D$40</f>
        <v>4.0752219999974214E-2</v>
      </c>
      <c r="AI43" s="29">
        <v>0.6</v>
      </c>
      <c r="AJ43" s="12">
        <v>0.8</v>
      </c>
      <c r="AK43" s="29">
        <v>0.5</v>
      </c>
      <c r="AL43" s="29">
        <v>1.3</v>
      </c>
    </row>
    <row r="44" spans="1:38" x14ac:dyDescent="0.25">
      <c r="A44" s="7" t="s">
        <v>103</v>
      </c>
      <c r="B44" s="8">
        <v>0.6</v>
      </c>
      <c r="C44" s="8">
        <v>1.1000000000000001</v>
      </c>
      <c r="D44" s="8">
        <v>0.8</v>
      </c>
      <c r="E44" s="8">
        <v>0.6</v>
      </c>
      <c r="F44" s="12">
        <v>3.1</v>
      </c>
      <c r="G44" s="8">
        <v>0.2</v>
      </c>
      <c r="H44" s="8">
        <v>0.7</v>
      </c>
      <c r="I44" s="8">
        <v>0.5</v>
      </c>
      <c r="J44" s="8">
        <v>0.8</v>
      </c>
      <c r="K44" s="12">
        <v>2.2000000000000002</v>
      </c>
      <c r="L44" s="8">
        <v>0.1</v>
      </c>
      <c r="M44" s="8">
        <v>0.9</v>
      </c>
      <c r="N44" s="8">
        <v>0</v>
      </c>
      <c r="O44" s="8">
        <v>-0.3</v>
      </c>
      <c r="P44" s="12">
        <v>0.6</v>
      </c>
      <c r="Q44" s="8">
        <v>0</v>
      </c>
      <c r="R44" s="8">
        <v>-0.7</v>
      </c>
      <c r="S44" s="8">
        <v>1.751833037753294</v>
      </c>
      <c r="T44" s="8">
        <v>1.5020023665008806</v>
      </c>
      <c r="U44" s="12">
        <v>2.4855192013869503</v>
      </c>
      <c r="V44" s="29">
        <v>-9.6769054893729209E-2</v>
      </c>
      <c r="W44" s="29">
        <v>0.66624466998760457</v>
      </c>
      <c r="X44" s="29">
        <v>2.2374342368679998</v>
      </c>
      <c r="Y44" s="29">
        <v>1.4328146445466126</v>
      </c>
      <c r="Z44" s="12">
        <v>4.2397244965084875</v>
      </c>
      <c r="AA44" s="29">
        <f>'[2]Demonst. Cons. Resul'!AA44</f>
        <v>0.78243066000000017</v>
      </c>
      <c r="AB44" s="29">
        <f>'[2]Demonst. Cons. Resul'!AB44</f>
        <v>0.54378856999999892</v>
      </c>
      <c r="AC44" s="29">
        <f>'[2]Demonst. Cons. Resul'!AC44</f>
        <v>1.1801784900000245</v>
      </c>
      <c r="AD44" s="29">
        <f>'[2]Demonst. Cons. Resul'!AD44</f>
        <v>0.93252528999998419</v>
      </c>
      <c r="AE44" s="12">
        <f>'[2]Demonst. Cons. Resul'!AE44</f>
        <v>3.4389230100000079</v>
      </c>
      <c r="AF44" s="29">
        <f>'[2]Demonst. Cons. Resul'!AF44</f>
        <v>0.50173967999999425</v>
      </c>
      <c r="AG44" s="29">
        <f>'[2]Demonst. Cons. Resul'!AG44</f>
        <v>-0.70899087999997101</v>
      </c>
      <c r="AH44" s="68">
        <v>-0.14499999999999999</v>
      </c>
      <c r="AI44" s="68">
        <v>0.4</v>
      </c>
      <c r="AJ44" s="12">
        <v>0.1</v>
      </c>
      <c r="AK44" s="68">
        <v>0.4</v>
      </c>
      <c r="AL44" s="68">
        <v>1.2</v>
      </c>
    </row>
    <row r="45" spans="1:38" x14ac:dyDescent="0.25">
      <c r="A45" s="7"/>
      <c r="B45" s="8"/>
      <c r="C45" s="8"/>
      <c r="D45" s="8"/>
      <c r="E45" s="8"/>
      <c r="F45" s="12"/>
      <c r="G45" s="8"/>
      <c r="H45" s="8"/>
      <c r="I45" s="8"/>
      <c r="J45" s="8"/>
      <c r="K45" s="12"/>
      <c r="L45" s="8"/>
      <c r="M45" s="8"/>
      <c r="N45" s="8"/>
      <c r="O45" s="8"/>
      <c r="P45" s="12"/>
      <c r="Q45" s="8"/>
      <c r="R45" s="8"/>
      <c r="S45" s="8"/>
      <c r="T45" s="8"/>
      <c r="U45" s="12"/>
      <c r="V45" s="8"/>
      <c r="W45" s="8"/>
      <c r="X45" s="8"/>
      <c r="Y45" s="8"/>
      <c r="Z45" s="12"/>
      <c r="AA45" s="8"/>
      <c r="AB45" s="8"/>
      <c r="AC45" s="8"/>
      <c r="AD45" s="8"/>
      <c r="AE45" s="12"/>
      <c r="AF45" s="8"/>
      <c r="AG45" s="8"/>
      <c r="AH45" s="8"/>
      <c r="AI45" s="8"/>
      <c r="AJ45" s="12"/>
      <c r="AK45" s="8"/>
      <c r="AL45" s="1"/>
    </row>
    <row r="46" spans="1:38" x14ac:dyDescent="0.25">
      <c r="A46" s="27" t="s">
        <v>13</v>
      </c>
      <c r="B46" s="8"/>
      <c r="C46" s="8"/>
      <c r="D46" s="8"/>
      <c r="E46" s="8"/>
      <c r="F46" s="12"/>
      <c r="G46" s="8"/>
      <c r="H46" s="8"/>
      <c r="I46" s="8"/>
      <c r="J46" s="8"/>
      <c r="K46" s="12"/>
      <c r="L46" s="8"/>
      <c r="M46" s="8"/>
      <c r="N46" s="8"/>
      <c r="O46" s="8"/>
      <c r="P46" s="12"/>
      <c r="Q46" s="8"/>
      <c r="R46" s="8"/>
      <c r="S46" s="8"/>
      <c r="T46" s="8"/>
      <c r="U46" s="12"/>
      <c r="V46" s="8"/>
      <c r="W46" s="8"/>
      <c r="X46" s="8"/>
      <c r="Y46" s="8"/>
      <c r="Z46" s="12"/>
      <c r="AA46" s="8"/>
      <c r="AB46" s="8"/>
      <c r="AC46" s="8"/>
      <c r="AD46" s="8"/>
      <c r="AE46" s="12"/>
      <c r="AF46" s="8"/>
      <c r="AG46" s="8"/>
      <c r="AH46" s="8"/>
      <c r="AI46" s="8"/>
      <c r="AJ46" s="12"/>
      <c r="AK46" s="8"/>
      <c r="AL46" s="1"/>
    </row>
    <row r="47" spans="1:38" x14ac:dyDescent="0.25">
      <c r="A47" s="7" t="s">
        <v>8</v>
      </c>
      <c r="B47" s="8">
        <v>0.1</v>
      </c>
      <c r="C47" s="8">
        <v>0</v>
      </c>
      <c r="D47" s="8">
        <v>0</v>
      </c>
      <c r="E47" s="8">
        <v>-0.3</v>
      </c>
      <c r="F47" s="12">
        <v>-0.3</v>
      </c>
      <c r="G47" s="8">
        <v>0</v>
      </c>
      <c r="H47" s="8">
        <v>0.1</v>
      </c>
      <c r="I47" s="8">
        <v>0.1</v>
      </c>
      <c r="J47" s="8">
        <v>0</v>
      </c>
      <c r="K47" s="12">
        <v>0.2</v>
      </c>
      <c r="L47" s="8">
        <v>0</v>
      </c>
      <c r="M47" s="8">
        <v>0</v>
      </c>
      <c r="N47" s="8">
        <v>0</v>
      </c>
      <c r="O47" s="8">
        <v>0</v>
      </c>
      <c r="P47" s="12">
        <v>0</v>
      </c>
      <c r="Q47" s="8">
        <v>0</v>
      </c>
      <c r="R47" s="8">
        <v>0</v>
      </c>
      <c r="S47" s="8">
        <v>0</v>
      </c>
      <c r="T47" s="8">
        <v>0</v>
      </c>
      <c r="U47" s="12">
        <v>0</v>
      </c>
      <c r="V47" s="8">
        <v>0.15666429540462445</v>
      </c>
      <c r="W47" s="8">
        <v>-0.7435474216703345</v>
      </c>
      <c r="X47" s="8">
        <v>-0.21581478391187592</v>
      </c>
      <c r="Y47" s="8">
        <v>0</v>
      </c>
      <c r="Z47" s="12">
        <v>0</v>
      </c>
      <c r="AA47" s="8">
        <f>'[2]Demonst. Cons. Resul'!AA47</f>
        <v>0</v>
      </c>
      <c r="AB47" s="8">
        <f>'[2]Demonst. Cons. Resul'!AB47</f>
        <v>-3.4743989999999995E-2</v>
      </c>
      <c r="AC47" s="8">
        <f>'[2]Demonst. Cons. Resul'!AC47</f>
        <v>-1.0004441719502211E-16</v>
      </c>
      <c r="AD47" s="8">
        <f>'[2]Demonst. Cons. Resul'!AD47</f>
        <v>0</v>
      </c>
      <c r="AE47" s="12">
        <f>'[2]Demonst. Cons. Resul'!AE47</f>
        <v>0</v>
      </c>
      <c r="AF47" s="8">
        <f>'[2]Demonst. Cons. Resul'!AF47</f>
        <v>0</v>
      </c>
      <c r="AG47" s="8">
        <f>'[2]Demonst. Cons. Resul'!AG47</f>
        <v>0</v>
      </c>
      <c r="AH47" s="8">
        <v>0</v>
      </c>
      <c r="AI47" s="8">
        <v>0</v>
      </c>
      <c r="AJ47" s="12">
        <v>0</v>
      </c>
      <c r="AK47" s="8">
        <v>0</v>
      </c>
      <c r="AL47" s="8">
        <v>0</v>
      </c>
    </row>
    <row r="48" spans="1:38" x14ac:dyDescent="0.25">
      <c r="A48" s="7" t="s">
        <v>0</v>
      </c>
      <c r="B48" s="8">
        <v>-5.9</v>
      </c>
      <c r="C48" s="8">
        <v>-8.1</v>
      </c>
      <c r="D48" s="8">
        <v>-6.8</v>
      </c>
      <c r="E48" s="8">
        <v>-3.4</v>
      </c>
      <c r="F48" s="12">
        <v>-24.2</v>
      </c>
      <c r="G48" s="8">
        <v>-5.5</v>
      </c>
      <c r="H48" s="8">
        <v>-6.3</v>
      </c>
      <c r="I48" s="8">
        <v>-9.9</v>
      </c>
      <c r="J48" s="8">
        <v>-7.9</v>
      </c>
      <c r="K48" s="12">
        <v>-29.7</v>
      </c>
      <c r="L48" s="8">
        <v>-8.6</v>
      </c>
      <c r="M48" s="8">
        <v>-8.5</v>
      </c>
      <c r="N48" s="8">
        <v>-11.3</v>
      </c>
      <c r="O48" s="8">
        <v>-13.1</v>
      </c>
      <c r="P48" s="12">
        <v>-41.5</v>
      </c>
      <c r="Q48" s="8">
        <v>-7.1</v>
      </c>
      <c r="R48" s="8">
        <v>-14.9</v>
      </c>
      <c r="S48" s="8">
        <v>-6.9181916920160056</v>
      </c>
      <c r="T48" s="8">
        <v>-14.294263423062455</v>
      </c>
      <c r="U48" s="12">
        <v>-43.129760477992065</v>
      </c>
      <c r="V48" s="29">
        <v>-9.9718821242899747</v>
      </c>
      <c r="W48" s="29">
        <v>-12.22927559554361</v>
      </c>
      <c r="X48" s="29">
        <v>-9.0845955912730574</v>
      </c>
      <c r="Y48" s="29">
        <v>-7.7376769184524488</v>
      </c>
      <c r="Z48" s="12">
        <v>-38.06437419955909</v>
      </c>
      <c r="AA48" s="29">
        <f>'[2]Demonst. Cons. Resul'!AA48</f>
        <v>-7.3707778600000378</v>
      </c>
      <c r="AB48" s="29">
        <f>'[2]Demonst. Cons. Resul'!AB48</f>
        <v>0.95514486000002086</v>
      </c>
      <c r="AC48" s="29">
        <f>'[2]Demonst. Cons. Resul'!AC48</f>
        <v>-7.4608706800000366</v>
      </c>
      <c r="AD48" s="29">
        <f>'[2]Demonst. Cons. Resul'!AD48</f>
        <v>-8.2769522299999814</v>
      </c>
      <c r="AE48" s="12">
        <f>'[2]Demonst. Cons. Resul'!AE48</f>
        <v>-22.153455910000037</v>
      </c>
      <c r="AF48" s="29">
        <f>'[2]Demonst. Cons. Resul'!AF48</f>
        <v>-5.2510082699999643</v>
      </c>
      <c r="AG48" s="29">
        <f>'[2]Demonst. Cons. Resul'!AG48</f>
        <v>-9.5721949199999461</v>
      </c>
      <c r="AH48" s="29">
        <f>'[3]Resultado Consolidado'!$D$226</f>
        <v>-6.779678450000076</v>
      </c>
      <c r="AI48" s="29">
        <v>-8.3000000000000007</v>
      </c>
      <c r="AJ48" s="12">
        <v>-28.4</v>
      </c>
      <c r="AK48" s="29">
        <v>-5.7</v>
      </c>
      <c r="AL48" s="29">
        <v>-6.1</v>
      </c>
    </row>
    <row r="49" spans="1:38" x14ac:dyDescent="0.25">
      <c r="A49" s="7" t="s">
        <v>103</v>
      </c>
      <c r="B49" s="8">
        <v>-6.2</v>
      </c>
      <c r="C49" s="8">
        <v>-8.4</v>
      </c>
      <c r="D49" s="8">
        <v>-7.1</v>
      </c>
      <c r="E49" s="8">
        <v>-3.8</v>
      </c>
      <c r="F49" s="12">
        <v>-25.6</v>
      </c>
      <c r="G49" s="8">
        <v>-5.9</v>
      </c>
      <c r="H49" s="8">
        <v>-6.7</v>
      </c>
      <c r="I49" s="8">
        <v>-10.3</v>
      </c>
      <c r="J49" s="8">
        <v>-8.4</v>
      </c>
      <c r="K49" s="12">
        <v>-31.3</v>
      </c>
      <c r="L49" s="8">
        <v>-9.036212813905129</v>
      </c>
      <c r="M49" s="8">
        <v>-8.9219641140403692</v>
      </c>
      <c r="N49" s="8">
        <v>-11.731277122939803</v>
      </c>
      <c r="O49" s="8">
        <v>-13.661046710693899</v>
      </c>
      <c r="P49" s="12">
        <v>-43.350500761579198</v>
      </c>
      <c r="Q49" s="8">
        <v>-7.6383977119866397</v>
      </c>
      <c r="R49" s="8">
        <v>-15.5</v>
      </c>
      <c r="S49" s="8">
        <v>-7.6472289638220001</v>
      </c>
      <c r="T49" s="8">
        <v>-15.337475181684777</v>
      </c>
      <c r="U49" s="12">
        <v>-46.094811712867475</v>
      </c>
      <c r="V49" s="29">
        <v>-10.813725484356564</v>
      </c>
      <c r="W49" s="29">
        <v>-12.134173665477018</v>
      </c>
      <c r="X49" s="29">
        <v>-9.7131455173092593</v>
      </c>
      <c r="Y49" s="29">
        <v>-6.5565047293260355</v>
      </c>
      <c r="Z49" s="12">
        <v>-39.217549396468875</v>
      </c>
      <c r="AA49" s="29">
        <f>'[2]Demonst. Cons. Resul'!AA49</f>
        <v>-8.2604951600000387</v>
      </c>
      <c r="AB49" s="29">
        <f>'[2]Demonst. Cons. Resul'!AB49</f>
        <v>4.0685116807011888E-2</v>
      </c>
      <c r="AC49" s="29">
        <f>'[2]Demonst. Cons. Resul'!AC49</f>
        <v>-8.4231807200000368</v>
      </c>
      <c r="AD49" s="29">
        <f>'[2]Demonst. Cons. Resul'!AD49</f>
        <v>-9.8867173999999842</v>
      </c>
      <c r="AE49" s="12">
        <f>'[2]Demonst. Cons. Resul'!AE49</f>
        <v>-26.529708170000038</v>
      </c>
      <c r="AF49" s="29">
        <f>'[2]Demonst. Cons. Resul'!AF49</f>
        <v>-6.3559842899999639</v>
      </c>
      <c r="AG49" s="29">
        <f>'[2]Demonst. Cons. Resul'!AG49</f>
        <v>-10.607648549999947</v>
      </c>
      <c r="AH49" s="68">
        <v>-7.82</v>
      </c>
      <c r="AI49" s="68">
        <v>-7.9</v>
      </c>
      <c r="AJ49" s="12">
        <v>-32.700000000000003</v>
      </c>
      <c r="AK49" s="68">
        <v>-7.4</v>
      </c>
      <c r="AL49" s="68">
        <v>-7.6</v>
      </c>
    </row>
    <row r="50" spans="1:38" x14ac:dyDescent="0.25">
      <c r="A50" s="7"/>
      <c r="B50" s="8"/>
      <c r="C50" s="8"/>
      <c r="D50" s="8"/>
      <c r="E50" s="8"/>
      <c r="F50" s="12"/>
      <c r="G50" s="8"/>
      <c r="H50" s="8"/>
      <c r="I50" s="8"/>
      <c r="J50" s="8"/>
      <c r="K50" s="12"/>
      <c r="L50" s="8"/>
      <c r="M50" s="8"/>
      <c r="N50" s="8"/>
      <c r="O50" s="8"/>
      <c r="P50" s="12"/>
      <c r="Q50" s="8"/>
      <c r="R50" s="8"/>
      <c r="S50" s="8"/>
      <c r="T50" s="8"/>
      <c r="U50" s="12"/>
      <c r="V50" s="8"/>
      <c r="W50" s="8"/>
      <c r="X50" s="8"/>
      <c r="Y50" s="8"/>
      <c r="Z50" s="12"/>
      <c r="AA50" s="8"/>
      <c r="AB50" s="8"/>
      <c r="AC50" s="8"/>
      <c r="AD50" s="8"/>
      <c r="AE50" s="12"/>
      <c r="AF50" s="8"/>
      <c r="AG50" s="8"/>
      <c r="AH50" s="8"/>
      <c r="AI50" s="8"/>
      <c r="AJ50" s="12"/>
      <c r="AK50" s="8"/>
      <c r="AL50" s="1"/>
    </row>
    <row r="51" spans="1:38" x14ac:dyDescent="0.25">
      <c r="A51" s="7" t="s">
        <v>14</v>
      </c>
      <c r="B51" s="8"/>
      <c r="C51" s="8"/>
      <c r="D51" s="8"/>
      <c r="E51" s="8"/>
      <c r="F51" s="12"/>
      <c r="G51" s="8"/>
      <c r="H51" s="8"/>
      <c r="I51" s="8"/>
      <c r="J51" s="8"/>
      <c r="K51" s="12"/>
      <c r="L51" s="8"/>
      <c r="M51" s="8"/>
      <c r="N51" s="8"/>
      <c r="O51" s="8"/>
      <c r="P51" s="12"/>
      <c r="Q51" s="8"/>
      <c r="R51" s="8"/>
      <c r="S51" s="8"/>
      <c r="T51" s="8"/>
      <c r="U51" s="12"/>
      <c r="V51" s="8"/>
      <c r="W51" s="8"/>
      <c r="X51" s="8"/>
      <c r="Y51" s="8"/>
      <c r="Z51" s="12"/>
      <c r="AA51" s="8"/>
      <c r="AB51" s="8"/>
      <c r="AC51" s="8"/>
      <c r="AD51" s="8"/>
      <c r="AE51" s="12"/>
      <c r="AF51" s="8"/>
      <c r="AG51" s="8"/>
      <c r="AH51" s="8"/>
      <c r="AI51" s="8"/>
      <c r="AJ51" s="12"/>
      <c r="AK51" s="8"/>
      <c r="AL51" s="1"/>
    </row>
    <row r="52" spans="1:38" x14ac:dyDescent="0.25">
      <c r="A52" s="7" t="s">
        <v>8</v>
      </c>
      <c r="B52" s="8">
        <v>121.2</v>
      </c>
      <c r="C52" s="8">
        <v>127.2</v>
      </c>
      <c r="D52" s="8">
        <v>132.4</v>
      </c>
      <c r="E52" s="8">
        <v>117.5</v>
      </c>
      <c r="F52" s="12">
        <v>498.3</v>
      </c>
      <c r="G52" s="8">
        <v>103.6</v>
      </c>
      <c r="H52" s="8">
        <v>115.4</v>
      </c>
      <c r="I52" s="8">
        <v>129.6</v>
      </c>
      <c r="J52" s="8">
        <v>129.30000000000001</v>
      </c>
      <c r="K52" s="12">
        <v>477.9</v>
      </c>
      <c r="L52" s="8">
        <v>121.4</v>
      </c>
      <c r="M52" s="8">
        <v>141.5</v>
      </c>
      <c r="N52" s="8">
        <v>153.5</v>
      </c>
      <c r="O52" s="8">
        <v>159.1</v>
      </c>
      <c r="P52" s="12">
        <v>575.6</v>
      </c>
      <c r="Q52" s="8">
        <v>156.6</v>
      </c>
      <c r="R52" s="8">
        <v>182.3</v>
      </c>
      <c r="S52" s="8">
        <v>182.28072874736011</v>
      </c>
      <c r="T52" s="8">
        <v>176.81641952414435</v>
      </c>
      <c r="U52" s="12">
        <v>697.99714827150433</v>
      </c>
      <c r="V52" s="29">
        <v>150.16900891801802</v>
      </c>
      <c r="W52" s="29">
        <v>146.9516986631775</v>
      </c>
      <c r="X52" s="29">
        <v>148.37307699842876</v>
      </c>
      <c r="Y52" s="29">
        <v>164.86066774191846</v>
      </c>
      <c r="Z52" s="12">
        <v>610.35445231139045</v>
      </c>
      <c r="AA52" s="29">
        <f>'[2]Demonst. Cons. Resul'!AA52</f>
        <v>148.31353251000004</v>
      </c>
      <c r="AB52" s="29">
        <f>'[2]Demonst. Cons. Resul'!AB52</f>
        <v>158.10543677499996</v>
      </c>
      <c r="AC52" s="29">
        <f>'[2]Demonst. Cons. Resul'!AC52</f>
        <v>169.11403706000002</v>
      </c>
      <c r="AD52" s="29">
        <f>'[2]Demonst. Cons. Resul'!AD52</f>
        <v>184.57342919499999</v>
      </c>
      <c r="AE52" s="12">
        <f>'[2]Demonst. Cons. Resul'!AE52</f>
        <v>660.10643554000012</v>
      </c>
      <c r="AF52" s="29">
        <f>'[2]Demonst. Cons. Resul'!AF52</f>
        <v>147.72828322499998</v>
      </c>
      <c r="AG52" s="29">
        <f>'[2]Demonst. Cons. Resul'!AG52</f>
        <v>152.17925294999998</v>
      </c>
      <c r="AH52" s="29">
        <f>'[3]Resultado Consolidado'!$D$32</f>
        <v>177.2393165</v>
      </c>
      <c r="AI52" s="29">
        <v>156.4</v>
      </c>
      <c r="AJ52" s="12">
        <v>633.5</v>
      </c>
      <c r="AK52" s="29">
        <v>139.19999999999999</v>
      </c>
      <c r="AL52" s="29">
        <v>130.19999999999999</v>
      </c>
    </row>
    <row r="53" spans="1:38" x14ac:dyDescent="0.25">
      <c r="A53" s="18" t="s">
        <v>15</v>
      </c>
      <c r="B53" s="8">
        <v>-26.2</v>
      </c>
      <c r="C53" s="8">
        <v>-17.600000000000001</v>
      </c>
      <c r="D53" s="8">
        <v>-22.2</v>
      </c>
      <c r="E53" s="8">
        <v>-20.399999999999999</v>
      </c>
      <c r="F53" s="12">
        <v>-86.5</v>
      </c>
      <c r="G53" s="8">
        <v>-11.8</v>
      </c>
      <c r="H53" s="8">
        <v>-10.5</v>
      </c>
      <c r="I53" s="8">
        <v>-10.9</v>
      </c>
      <c r="J53" s="8">
        <v>-16.399999999999999</v>
      </c>
      <c r="K53" s="12">
        <v>-49.6</v>
      </c>
      <c r="L53" s="8">
        <v>-11.9</v>
      </c>
      <c r="M53" s="8">
        <v>-11.1</v>
      </c>
      <c r="N53" s="8">
        <v>-24</v>
      </c>
      <c r="O53" s="8">
        <v>-20.2</v>
      </c>
      <c r="P53" s="12">
        <v>-67.2</v>
      </c>
      <c r="Q53" s="8">
        <v>-17.3</v>
      </c>
      <c r="R53" s="8">
        <v>-20.3</v>
      </c>
      <c r="S53" s="8">
        <v>-24.465586579901242</v>
      </c>
      <c r="T53" s="8">
        <v>-20.824436943078616</v>
      </c>
      <c r="U53" s="12">
        <v>-82.89002352297986</v>
      </c>
      <c r="V53" s="29">
        <v>-18.441683356150783</v>
      </c>
      <c r="W53" s="29">
        <v>-14.529322652851317</v>
      </c>
      <c r="X53" s="29">
        <v>-10.720152198197548</v>
      </c>
      <c r="Y53" s="29">
        <v>-28.521898966907798</v>
      </c>
      <c r="Z53" s="12">
        <v>-72.213057174409428</v>
      </c>
      <c r="AA53" s="29">
        <f>'[2]Demonst. Cons. Resul'!AA53</f>
        <v>-18.991016790000003</v>
      </c>
      <c r="AB53" s="29">
        <f>'[2]Demonst. Cons. Resul'!AB53</f>
        <v>-18.752866275000002</v>
      </c>
      <c r="AC53" s="29">
        <f>'[2]Demonst. Cons. Resul'!AC53</f>
        <v>-20.543976264999998</v>
      </c>
      <c r="AD53" s="29">
        <f>'[2]Demonst. Cons. Resul'!AD53</f>
        <v>-37.910792084999997</v>
      </c>
      <c r="AE53" s="12">
        <f>'[2]Demonst. Cons. Resul'!AE53</f>
        <v>-94.331378185000005</v>
      </c>
      <c r="AF53" s="29">
        <f>'[2]Demonst. Cons. Resul'!AF53</f>
        <v>-22.036234919999998</v>
      </c>
      <c r="AG53" s="29">
        <f>'[2]Demonst. Cons. Resul'!AG53</f>
        <v>-17.787299765</v>
      </c>
      <c r="AH53" s="29">
        <f>'[3]Resultado Consolidado'!$D$33</f>
        <v>-34.70954794</v>
      </c>
      <c r="AI53" s="29">
        <v>-26.1</v>
      </c>
      <c r="AJ53" s="12">
        <v>-100.6</v>
      </c>
      <c r="AK53" s="29">
        <v>-18.7</v>
      </c>
      <c r="AL53" s="29">
        <v>-14.6</v>
      </c>
    </row>
    <row r="54" spans="1:38" x14ac:dyDescent="0.25">
      <c r="A54" s="18" t="s">
        <v>16</v>
      </c>
      <c r="B54" s="8">
        <v>-32</v>
      </c>
      <c r="C54" s="8">
        <v>-38.5</v>
      </c>
      <c r="D54" s="8">
        <v>-37.6</v>
      </c>
      <c r="E54" s="8">
        <v>-27.8</v>
      </c>
      <c r="F54" s="12">
        <v>-136.30000000000001</v>
      </c>
      <c r="G54" s="8">
        <v>-28.2</v>
      </c>
      <c r="H54" s="8">
        <v>-33.200000000000003</v>
      </c>
      <c r="I54" s="8">
        <v>-45.2</v>
      </c>
      <c r="J54" s="8">
        <v>-42.5</v>
      </c>
      <c r="K54" s="12">
        <v>-149.1</v>
      </c>
      <c r="L54" s="8">
        <v>-41.7</v>
      </c>
      <c r="M54" s="8">
        <v>-42.4</v>
      </c>
      <c r="N54" s="8">
        <v>-53.1</v>
      </c>
      <c r="O54" s="8">
        <v>-61.5</v>
      </c>
      <c r="P54" s="12">
        <v>-198.7</v>
      </c>
      <c r="Q54" s="8">
        <v>-48.5</v>
      </c>
      <c r="R54" s="8">
        <v>-71.400000000000006</v>
      </c>
      <c r="S54" s="8">
        <v>-57.117406743162093</v>
      </c>
      <c r="T54" s="8">
        <v>-59.575538750845567</v>
      </c>
      <c r="U54" s="12">
        <v>-236.59294549400767</v>
      </c>
      <c r="V54" s="29">
        <v>-60.610891529168441</v>
      </c>
      <c r="W54" s="29">
        <v>-57.561418180564168</v>
      </c>
      <c r="X54" s="29">
        <v>-51.362832290000021</v>
      </c>
      <c r="Y54" s="29">
        <v>-51.737968384999952</v>
      </c>
      <c r="Z54" s="12">
        <v>-221.27311038499997</v>
      </c>
      <c r="AA54" s="29">
        <f>'[2]Demonst. Cons. Resul'!AA54</f>
        <v>-50.276402220000001</v>
      </c>
      <c r="AB54" s="29">
        <f>'[2]Demonst. Cons. Resul'!AB54</f>
        <v>-54.563462779999988</v>
      </c>
      <c r="AC54" s="29">
        <f>'[2]Demonst. Cons. Resul'!AC54</f>
        <v>-51.179957330000015</v>
      </c>
      <c r="AD54" s="29">
        <f>'[2]Demonst. Cons. Resul'!AD54</f>
        <v>-52.491710439999999</v>
      </c>
      <c r="AE54" s="12">
        <f>'[2]Demonst. Cons. Resul'!AE54</f>
        <v>-208.51153277</v>
      </c>
      <c r="AF54" s="29">
        <f>'[2]Demonst. Cons. Resul'!AF54</f>
        <v>-42.425954279999999</v>
      </c>
      <c r="AG54" s="29">
        <f>'[2]Demonst. Cons. Resul'!AG54</f>
        <v>-58.861411094999994</v>
      </c>
      <c r="AH54" s="29">
        <f>'[3]Resultado Consolidado'!$D$36</f>
        <v>-50.363170800000006</v>
      </c>
      <c r="AI54" s="29">
        <v>-43.2</v>
      </c>
      <c r="AJ54" s="12">
        <v>-194.9</v>
      </c>
      <c r="AK54" s="29">
        <v>-40.5</v>
      </c>
      <c r="AL54" s="29">
        <v>-40.799999999999997</v>
      </c>
    </row>
    <row r="55" spans="1:38" x14ac:dyDescent="0.25">
      <c r="A55" s="18" t="s">
        <v>17</v>
      </c>
      <c r="B55" s="8">
        <v>-41.1</v>
      </c>
      <c r="C55" s="8">
        <v>-40.200000000000003</v>
      </c>
      <c r="D55" s="8">
        <v>-42.1</v>
      </c>
      <c r="E55" s="8">
        <v>-29.9</v>
      </c>
      <c r="F55" s="12">
        <v>-153.5</v>
      </c>
      <c r="G55" s="8">
        <v>-32.4</v>
      </c>
      <c r="H55" s="8">
        <v>-35.700000000000003</v>
      </c>
      <c r="I55" s="8">
        <v>-40.799999999999997</v>
      </c>
      <c r="J55" s="8">
        <v>-42.7</v>
      </c>
      <c r="K55" s="12">
        <v>-151.30000000000001</v>
      </c>
      <c r="L55" s="8">
        <v>-44</v>
      </c>
      <c r="M55" s="8">
        <v>-45.9</v>
      </c>
      <c r="N55" s="8">
        <v>-51.2</v>
      </c>
      <c r="O55" s="8">
        <v>-47.1</v>
      </c>
      <c r="P55" s="12">
        <v>-188.3</v>
      </c>
      <c r="Q55" s="8">
        <v>-50.9</v>
      </c>
      <c r="R55" s="8">
        <v>-58</v>
      </c>
      <c r="S55" s="8">
        <v>4.558070739848894</v>
      </c>
      <c r="T55" s="8">
        <v>-53.284860343035596</v>
      </c>
      <c r="U55" s="12">
        <v>-217.22762461385094</v>
      </c>
      <c r="V55" s="29">
        <v>-42.528997893286132</v>
      </c>
      <c r="W55" s="29">
        <v>-43.545029038982022</v>
      </c>
      <c r="X55" s="29">
        <v>-40.771538063385428</v>
      </c>
      <c r="Y55" s="29">
        <v>-43.178252515302866</v>
      </c>
      <c r="Z55" s="12">
        <v>-170.02381750837003</v>
      </c>
      <c r="AA55" s="29">
        <f>'[2]Demonst. Cons. Resul'!AA55</f>
        <v>-44.092637149999973</v>
      </c>
      <c r="AB55" s="29">
        <f>'[2]Demonst. Cons. Resul'!AB55</f>
        <v>-48.883653280000019</v>
      </c>
      <c r="AC55" s="29">
        <f>'[2]Demonst. Cons. Resul'!AC55</f>
        <v>-47.987245090000009</v>
      </c>
      <c r="AD55" s="29">
        <f>'[2]Demonst. Cons. Resul'!AD55</f>
        <v>-41.609210605000001</v>
      </c>
      <c r="AE55" s="12">
        <f>'[2]Demonst. Cons. Resul'!AE55</f>
        <v>-184.440019355</v>
      </c>
      <c r="AF55" s="29">
        <f>'[2]Demonst. Cons. Resul'!AF55</f>
        <v>-42.827884474999998</v>
      </c>
      <c r="AG55" s="29">
        <f>'[2]Demonst. Cons. Resul'!AG55</f>
        <v>-47.439582555000001</v>
      </c>
      <c r="AH55" s="29">
        <f>'[3]Resultado Consolidado'!$D$41</f>
        <v>-39.924279634999998</v>
      </c>
      <c r="AI55" s="29">
        <v>-48.1</v>
      </c>
      <c r="AJ55" s="12">
        <v>-178.3</v>
      </c>
      <c r="AK55" s="29">
        <v>-34.9</v>
      </c>
      <c r="AL55" s="29">
        <v>-36.200000000000003</v>
      </c>
    </row>
    <row r="56" spans="1:38" x14ac:dyDescent="0.25">
      <c r="A56" s="18" t="s">
        <v>18</v>
      </c>
      <c r="B56" s="8">
        <v>0.1</v>
      </c>
      <c r="C56" s="8">
        <v>0.2</v>
      </c>
      <c r="D56" s="8">
        <v>-0.1</v>
      </c>
      <c r="E56" s="8">
        <v>0.5</v>
      </c>
      <c r="F56" s="12">
        <v>0.7</v>
      </c>
      <c r="G56" s="8">
        <v>0</v>
      </c>
      <c r="H56" s="8">
        <v>0.1</v>
      </c>
      <c r="I56" s="8">
        <v>0.3</v>
      </c>
      <c r="J56" s="8">
        <v>0.2</v>
      </c>
      <c r="K56" s="12">
        <v>0.6</v>
      </c>
      <c r="L56" s="8">
        <v>0</v>
      </c>
      <c r="M56" s="8">
        <v>0</v>
      </c>
      <c r="N56" s="8">
        <v>0</v>
      </c>
      <c r="O56" s="8">
        <v>0.1</v>
      </c>
      <c r="P56" s="12">
        <v>0.1</v>
      </c>
      <c r="Q56" s="8">
        <v>0</v>
      </c>
      <c r="R56" s="8">
        <v>1.1000000000000001</v>
      </c>
      <c r="S56" s="8">
        <v>1.5831524646985207</v>
      </c>
      <c r="T56" s="8">
        <v>-0.72898118655076449</v>
      </c>
      <c r="U56" s="12">
        <v>1.9541712781477563</v>
      </c>
      <c r="V56" s="29">
        <v>1.7969273514174568E-2</v>
      </c>
      <c r="W56" s="29">
        <v>-5.5330193220409852E-3</v>
      </c>
      <c r="X56" s="29">
        <v>-4.1503576851557006E-2</v>
      </c>
      <c r="Y56" s="29">
        <v>-0.50472147644529408</v>
      </c>
      <c r="Z56" s="12">
        <v>-0.53378881329685113</v>
      </c>
      <c r="AA56" s="29">
        <f>'[2]Demonst. Cons. Resul'!AA56</f>
        <v>1.0223245349999992</v>
      </c>
      <c r="AB56" s="29">
        <f>'[2]Demonst. Cons. Resul'!AB56</f>
        <v>8.7901023400000007</v>
      </c>
      <c r="AC56" s="29">
        <f>'[2]Demonst. Cons. Resul'!AC56</f>
        <v>0.17661287999999931</v>
      </c>
      <c r="AD56" s="29">
        <f>'[2]Demonst. Cons. Resul'!AD56</f>
        <v>-0.11049741999999967</v>
      </c>
      <c r="AE56" s="12">
        <f>'[2]Demonst. Cons. Resul'!AE56</f>
        <v>9.9657809549999996</v>
      </c>
      <c r="AF56" s="29">
        <f>'[2]Demonst. Cons. Resul'!AF56</f>
        <v>-0.24864164500000002</v>
      </c>
      <c r="AG56" s="29">
        <f>'[2]Demonst. Cons. Resul'!AG56</f>
        <v>6.2131950000010178E-3</v>
      </c>
      <c r="AH56" s="29">
        <f>'[3]Resultado Consolidado'!$D$70</f>
        <v>0.172191489999999</v>
      </c>
      <c r="AI56" s="29">
        <v>0.4</v>
      </c>
      <c r="AJ56" s="12">
        <v>0.3</v>
      </c>
      <c r="AK56" s="29">
        <v>0</v>
      </c>
      <c r="AL56" s="29">
        <v>0</v>
      </c>
    </row>
    <row r="57" spans="1:38" x14ac:dyDescent="0.25">
      <c r="A57" s="7" t="s">
        <v>0</v>
      </c>
      <c r="B57" s="8">
        <v>21.7</v>
      </c>
      <c r="C57" s="8">
        <v>30.9</v>
      </c>
      <c r="D57" s="8">
        <v>30.2</v>
      </c>
      <c r="E57" s="8">
        <v>39.9</v>
      </c>
      <c r="F57" s="12">
        <v>122.7</v>
      </c>
      <c r="G57" s="8">
        <v>31.2</v>
      </c>
      <c r="H57" s="8">
        <v>36.1</v>
      </c>
      <c r="I57" s="8">
        <v>33.1</v>
      </c>
      <c r="J57" s="8">
        <v>28</v>
      </c>
      <c r="K57" s="12">
        <v>128.4</v>
      </c>
      <c r="L57" s="8">
        <v>23.8</v>
      </c>
      <c r="M57" s="8">
        <v>42.1</v>
      </c>
      <c r="N57" s="8">
        <v>25.2</v>
      </c>
      <c r="O57" s="8">
        <v>30.4</v>
      </c>
      <c r="P57" s="12">
        <v>121.4</v>
      </c>
      <c r="Q57" s="8">
        <v>39.9</v>
      </c>
      <c r="R57" s="8">
        <v>33.700000000000003</v>
      </c>
      <c r="S57" s="8">
        <v>47.213826024930071</v>
      </c>
      <c r="T57" s="8">
        <v>42.402602300635216</v>
      </c>
      <c r="U57" s="12">
        <v>163.30000000000001</v>
      </c>
      <c r="V57" s="29">
        <v>28.60540541074506</v>
      </c>
      <c r="W57" s="29">
        <v>31.310395875504241</v>
      </c>
      <c r="X57" s="29">
        <v>45.477050789888693</v>
      </c>
      <c r="Y57" s="29">
        <v>40.91782639660088</v>
      </c>
      <c r="Z57" s="12">
        <v>146.3106784585469</v>
      </c>
      <c r="AA57" s="29">
        <f>'[2]Demonst. Cons. Resul'!AA57</f>
        <v>35.975800884999749</v>
      </c>
      <c r="AB57" s="29">
        <f>'[2]Demonst. Cons. Resul'!AB57</f>
        <v>44.69555642000018</v>
      </c>
      <c r="AC57" s="29">
        <f>'[2]Demonst. Cons. Resul'!AC57</f>
        <v>49.579471615000877</v>
      </c>
      <c r="AD57" s="29">
        <f>'[2]Demonst. Cons. Resul'!AD57</f>
        <v>52.53838756499924</v>
      </c>
      <c r="AE57" s="12">
        <f>'[2]Demonst. Cons. Resul'!AE57</f>
        <v>182.78921648500005</v>
      </c>
      <c r="AF57" s="29">
        <f>'[2]Demonst. Cons. Resul'!AF57</f>
        <v>40.18956790499999</v>
      </c>
      <c r="AG57" s="29">
        <f>'[2]Demonst. Cons. Resul'!AG57</f>
        <v>28.097172729999777</v>
      </c>
      <c r="AH57" s="29">
        <f>'[3]Resultado Consolidado'!$D$71</f>
        <v>52.414509615</v>
      </c>
      <c r="AI57" s="29">
        <v>39.4</v>
      </c>
      <c r="AJ57" s="12">
        <v>160.1</v>
      </c>
      <c r="AK57" s="29">
        <v>45.2</v>
      </c>
      <c r="AL57" s="29">
        <v>38.700000000000003</v>
      </c>
    </row>
    <row r="58" spans="1:38" x14ac:dyDescent="0.25">
      <c r="A58" s="19" t="s">
        <v>19</v>
      </c>
      <c r="B58" s="8">
        <v>-4.9000000000000004</v>
      </c>
      <c r="C58" s="8">
        <v>-5.7</v>
      </c>
      <c r="D58" s="8">
        <v>-7</v>
      </c>
      <c r="E58" s="8">
        <v>-8.6</v>
      </c>
      <c r="F58" s="12">
        <v>-26.3</v>
      </c>
      <c r="G58" s="8">
        <v>-7.4</v>
      </c>
      <c r="H58" s="8">
        <v>-7.4</v>
      </c>
      <c r="I58" s="8">
        <v>-8.1999999999999993</v>
      </c>
      <c r="J58" s="8">
        <v>-9.1</v>
      </c>
      <c r="K58" s="12">
        <v>-32.1</v>
      </c>
      <c r="L58" s="8">
        <v>-9.5</v>
      </c>
      <c r="M58" s="8">
        <v>-10.3</v>
      </c>
      <c r="N58" s="8">
        <v>-10.7</v>
      </c>
      <c r="O58" s="8">
        <v>-12.4</v>
      </c>
      <c r="P58" s="12">
        <v>-42.9</v>
      </c>
      <c r="Q58" s="8">
        <v>-12.9</v>
      </c>
      <c r="R58" s="8">
        <v>-14</v>
      </c>
      <c r="S58" s="8">
        <v>-15.493094163775075</v>
      </c>
      <c r="T58" s="8">
        <v>-17.145263729956614</v>
      </c>
      <c r="U58" s="12">
        <v>-59.538357893731686</v>
      </c>
      <c r="V58" s="29">
        <v>-14.699348179394933</v>
      </c>
      <c r="W58" s="29">
        <v>-12.090113139745227</v>
      </c>
      <c r="X58" s="29">
        <v>-15.059374539999995</v>
      </c>
      <c r="Y58" s="29">
        <v>-14.047309840000004</v>
      </c>
      <c r="Z58" s="12">
        <v>-55.896145695000008</v>
      </c>
      <c r="AA58" s="29">
        <f>'[2]Demonst. Cons. Resul'!AA58</f>
        <v>-13.780476626267554</v>
      </c>
      <c r="AB58" s="29">
        <f>'[2]Demonst. Cons. Resul'!AB58</f>
        <v>-14.032189891267549</v>
      </c>
      <c r="AC58" s="29">
        <f>'[2]Demonst. Cons. Resul'!AC58</f>
        <v>-14.4793508112675</v>
      </c>
      <c r="AD58" s="29">
        <f>'[2]Demonst. Cons. Resul'!AD58</f>
        <v>-16.3798547012676</v>
      </c>
      <c r="AE58" s="12">
        <f>'[2]Demonst. Cons. Resul'!AE58</f>
        <v>-58.671872030070197</v>
      </c>
      <c r="AF58" s="29">
        <f>'[2]Demonst. Cons. Resul'!AF58</f>
        <v>-15.776715031267548</v>
      </c>
      <c r="AG58" s="29">
        <f>'[2]Demonst. Cons. Resul'!AG58</f>
        <v>-15.89773990626755</v>
      </c>
      <c r="AH58" s="29">
        <f>'[3]Resultado Consolidado'!$D$72</f>
        <v>-16.469983226267598</v>
      </c>
      <c r="AI58" s="29">
        <v>-17</v>
      </c>
      <c r="AJ58" s="12">
        <v>-65.099999999999994</v>
      </c>
      <c r="AK58" s="29">
        <v>-16</v>
      </c>
      <c r="AL58" s="29">
        <v>-12.9</v>
      </c>
    </row>
    <row r="59" spans="1:38" x14ac:dyDescent="0.25">
      <c r="A59" s="7" t="s">
        <v>103</v>
      </c>
      <c r="B59" s="8">
        <v>16.7</v>
      </c>
      <c r="C59" s="8">
        <v>25.2</v>
      </c>
      <c r="D59" s="8">
        <v>23.2</v>
      </c>
      <c r="E59" s="8">
        <v>31.2</v>
      </c>
      <c r="F59" s="12">
        <v>96.4</v>
      </c>
      <c r="G59" s="8">
        <v>23.8</v>
      </c>
      <c r="H59" s="8">
        <v>28.7</v>
      </c>
      <c r="I59" s="8">
        <v>24.9</v>
      </c>
      <c r="J59" s="8">
        <v>19</v>
      </c>
      <c r="K59" s="12">
        <v>96.3</v>
      </c>
      <c r="L59" s="8">
        <v>14.3</v>
      </c>
      <c r="M59" s="8">
        <v>31.8</v>
      </c>
      <c r="N59" s="8">
        <v>14.5</v>
      </c>
      <c r="O59" s="8">
        <v>18</v>
      </c>
      <c r="P59" s="12">
        <v>78.5</v>
      </c>
      <c r="Q59" s="8">
        <v>27.1</v>
      </c>
      <c r="R59" s="8">
        <v>19.7</v>
      </c>
      <c r="S59" s="8">
        <v>31.720731861154995</v>
      </c>
      <c r="T59" s="8">
        <v>25.257338570678613</v>
      </c>
      <c r="U59" s="12">
        <v>103.7780704318336</v>
      </c>
      <c r="V59" s="29">
        <v>13.906057231350132</v>
      </c>
      <c r="W59" s="29">
        <v>19.22028270489918</v>
      </c>
      <c r="X59" s="29">
        <v>30.417676261895032</v>
      </c>
      <c r="Y59" s="29">
        <v>26.870516930746966</v>
      </c>
      <c r="Z59" s="12">
        <v>90.41453311469931</v>
      </c>
      <c r="AA59" s="29">
        <f>'[2]Demonst. Cons. Resul'!AA59</f>
        <v>22.195324258732192</v>
      </c>
      <c r="AB59" s="29">
        <f>'[2]Demonst. Cons. Resul'!AB59</f>
        <v>30.663366528732631</v>
      </c>
      <c r="AC59" s="29">
        <f>'[2]Demonst. Cons. Resul'!AC59</f>
        <v>35.100120803733375</v>
      </c>
      <c r="AD59" s="29">
        <f>'[2]Demonst. Cons. Resul'!AD59</f>
        <v>36.158532863731637</v>
      </c>
      <c r="AE59" s="12">
        <f>'[2]Demonst. Cons. Resul'!AE59</f>
        <v>124.11734445492984</v>
      </c>
      <c r="AF59" s="29">
        <f>'[2]Demonst. Cons. Resul'!AF59</f>
        <v>24.41285287373244</v>
      </c>
      <c r="AG59" s="29">
        <f>'[2]Demonst. Cons. Resul'!AG59</f>
        <v>12.199432823732227</v>
      </c>
      <c r="AH59" s="29">
        <f>'[3]Resultado Consolidado'!$D$73</f>
        <v>35.944526388732399</v>
      </c>
      <c r="AI59" s="29">
        <v>22.4</v>
      </c>
      <c r="AJ59" s="12">
        <v>95</v>
      </c>
      <c r="AK59" s="29">
        <v>29.2</v>
      </c>
      <c r="AL59" s="29">
        <v>25.9</v>
      </c>
    </row>
    <row r="60" spans="1:38" x14ac:dyDescent="0.25">
      <c r="A60" s="23" t="s">
        <v>66</v>
      </c>
      <c r="B60" s="8">
        <v>3.8</v>
      </c>
      <c r="C60" s="8">
        <v>10.4</v>
      </c>
      <c r="D60" s="8">
        <v>-8.6</v>
      </c>
      <c r="E60" s="8">
        <v>-6.4</v>
      </c>
      <c r="F60" s="12">
        <v>-0.8</v>
      </c>
      <c r="G60" s="8">
        <v>3.5</v>
      </c>
      <c r="H60" s="8">
        <v>12.6</v>
      </c>
      <c r="I60" s="8">
        <v>12.6</v>
      </c>
      <c r="J60" s="8">
        <v>5.6</v>
      </c>
      <c r="K60" s="12">
        <v>34.299999999999997</v>
      </c>
      <c r="L60" s="8">
        <v>-1.1000000000000001</v>
      </c>
      <c r="M60" s="8">
        <v>5.2</v>
      </c>
      <c r="N60" s="8">
        <v>6</v>
      </c>
      <c r="O60" s="8">
        <v>3.8</v>
      </c>
      <c r="P60" s="12">
        <v>13.9</v>
      </c>
      <c r="Q60" s="8">
        <v>4.2</v>
      </c>
      <c r="R60" s="8">
        <v>5.8664130953141642</v>
      </c>
      <c r="S60" s="8">
        <v>-7.212640783415039</v>
      </c>
      <c r="T60" s="8">
        <v>3.2427259528339589</v>
      </c>
      <c r="U60" s="12">
        <v>6.0964982647330839</v>
      </c>
      <c r="V60" s="8">
        <v>8.1627867059383892</v>
      </c>
      <c r="W60" s="8">
        <v>-15.973027431872866</v>
      </c>
      <c r="X60" s="8">
        <v>-2.8364052633426486</v>
      </c>
      <c r="Y60" s="8">
        <v>13.776235290651544</v>
      </c>
      <c r="Z60" s="12">
        <v>3.1295893013744149</v>
      </c>
      <c r="AA60" s="8">
        <f>'[2]Demonst. Cons. Resul'!AA60</f>
        <v>6.2185403224600702</v>
      </c>
      <c r="AB60" s="8">
        <f>'[2]Demonst. Cons. Resul'!AB60</f>
        <v>-13.904283884695769</v>
      </c>
      <c r="AC60" s="8">
        <f>'[2]Demonst. Cons. Resul'!AC60</f>
        <v>-2.72871349143389</v>
      </c>
      <c r="AD60" s="8">
        <f>'[2]Demonst. Cons. Resul'!AD60</f>
        <v>-8.7499746920665693</v>
      </c>
      <c r="AE60" s="12">
        <f>'[2]Demonst. Cons. Resul'!AE60</f>
        <v>-19.164431745736099</v>
      </c>
      <c r="AF60" s="8">
        <f>'[2]Demonst. Cons. Resul'!AF60</f>
        <v>7.8385446753307901</v>
      </c>
      <c r="AG60" s="8">
        <f>'[2]Demonst. Cons. Resul'!AG60</f>
        <v>6.0525014379765656</v>
      </c>
      <c r="AH60" s="68">
        <v>-15.04</v>
      </c>
      <c r="AI60" s="68">
        <v>-5.2502225121809598</v>
      </c>
      <c r="AJ60" s="12">
        <v>-6.4031178394517596</v>
      </c>
      <c r="AK60" s="68">
        <v>-7.9848085733931304</v>
      </c>
      <c r="AL60" s="68">
        <v>6.8860000000000001</v>
      </c>
    </row>
    <row r="61" spans="1:38" x14ac:dyDescent="0.25">
      <c r="A61" s="23" t="s">
        <v>67</v>
      </c>
      <c r="B61" s="8">
        <v>-1.9</v>
      </c>
      <c r="C61" s="8">
        <v>-2</v>
      </c>
      <c r="D61" s="8">
        <v>-4.7</v>
      </c>
      <c r="E61" s="8">
        <v>-5.6</v>
      </c>
      <c r="F61" s="12">
        <v>-14.2</v>
      </c>
      <c r="G61" s="8">
        <v>-2.5</v>
      </c>
      <c r="H61" s="8">
        <v>-1.3</v>
      </c>
      <c r="I61" s="8">
        <v>-2.2000000000000002</v>
      </c>
      <c r="J61" s="8">
        <v>-3.6</v>
      </c>
      <c r="K61" s="12">
        <v>-9.6</v>
      </c>
      <c r="L61" s="8">
        <v>-2.9</v>
      </c>
      <c r="M61" s="8">
        <v>-2.9</v>
      </c>
      <c r="N61" s="8">
        <v>-2.7</v>
      </c>
      <c r="O61" s="8">
        <v>-3.3</v>
      </c>
      <c r="P61" s="12">
        <v>-11.8</v>
      </c>
      <c r="Q61" s="8">
        <v>-3.4</v>
      </c>
      <c r="R61" s="8">
        <v>-3.552088383673818</v>
      </c>
      <c r="S61" s="8">
        <v>-6.2425242284675511</v>
      </c>
      <c r="T61" s="8">
        <v>-7.7812132971394421</v>
      </c>
      <c r="U61" s="12">
        <v>-20.975825909280811</v>
      </c>
      <c r="V61" s="8">
        <v>-2.8674089606361042</v>
      </c>
      <c r="W61" s="8">
        <v>-2.2878904037457479</v>
      </c>
      <c r="X61" s="8">
        <v>-2.2157337899999989</v>
      </c>
      <c r="Y61" s="8">
        <v>-2.0612886950000004</v>
      </c>
      <c r="Z61" s="12">
        <v>-9.4323218499999975</v>
      </c>
      <c r="AA61" s="8">
        <f>'[2]Demonst. Cons. Resul'!AA61</f>
        <v>-2.9259131400000022</v>
      </c>
      <c r="AB61" s="8">
        <f>'[2]Demonst. Cons. Resul'!AB61</f>
        <v>-8.3920195949999989</v>
      </c>
      <c r="AC61" s="8">
        <f>'[2]Demonst. Cons. Resul'!AC61</f>
        <v>-3.2755161699999999</v>
      </c>
      <c r="AD61" s="8">
        <f>'[2]Demonst. Cons. Resul'!AD61</f>
        <v>-6.4822764199999989</v>
      </c>
      <c r="AE61" s="12">
        <f>'[2]Demonst. Cons. Resul'!AE61</f>
        <v>-21.075725325000001</v>
      </c>
      <c r="AF61" s="8">
        <f>'[2]Demonst. Cons. Resul'!AF61</f>
        <v>-0.39970874000000012</v>
      </c>
      <c r="AG61" s="8">
        <f>'[2]Demonst. Cons. Resul'!AG61</f>
        <v>-1.2955573749999996</v>
      </c>
      <c r="AH61" s="68">
        <v>-12.69</v>
      </c>
      <c r="AI61" s="68">
        <v>-9.2207310000000007</v>
      </c>
      <c r="AJ61" s="12">
        <v>-23.606923999999999</v>
      </c>
      <c r="AK61" s="68">
        <v>-20.137993770368102</v>
      </c>
      <c r="AL61" s="68">
        <v>-0.27</v>
      </c>
    </row>
    <row r="62" spans="1:38" x14ac:dyDescent="0.25">
      <c r="A62" s="23"/>
      <c r="B62" s="8"/>
      <c r="C62" s="8"/>
      <c r="D62" s="8"/>
      <c r="E62" s="8"/>
      <c r="F62" s="12"/>
      <c r="G62" s="8"/>
      <c r="H62" s="8"/>
      <c r="I62" s="8"/>
      <c r="J62" s="8"/>
      <c r="K62" s="12"/>
      <c r="L62" s="8"/>
      <c r="M62" s="8"/>
      <c r="N62" s="8"/>
      <c r="O62" s="8"/>
      <c r="P62" s="12"/>
      <c r="Q62" s="8"/>
      <c r="R62" s="8"/>
      <c r="S62" s="8"/>
      <c r="T62" s="8"/>
      <c r="U62" s="12"/>
      <c r="V62" s="8"/>
      <c r="W62" s="8"/>
      <c r="X62" s="8"/>
      <c r="Y62" s="8"/>
      <c r="Z62" s="12"/>
      <c r="AA62" s="8"/>
      <c r="AB62" s="8"/>
      <c r="AC62" s="8"/>
      <c r="AD62" s="8"/>
      <c r="AE62" s="12"/>
      <c r="AF62" s="8"/>
      <c r="AG62" s="8"/>
      <c r="AH62" s="8"/>
      <c r="AI62" s="8"/>
      <c r="AJ62" s="12"/>
      <c r="AK62" s="8"/>
      <c r="AL62" s="1"/>
    </row>
    <row r="63" spans="1:38" x14ac:dyDescent="0.25">
      <c r="A63" s="23" t="s">
        <v>98</v>
      </c>
      <c r="B63" s="8">
        <v>0</v>
      </c>
      <c r="C63" s="8">
        <v>0</v>
      </c>
      <c r="D63" s="8">
        <v>4.1909999999999998</v>
      </c>
      <c r="E63" s="8">
        <v>0</v>
      </c>
      <c r="F63" s="12">
        <v>4.1909999999999998</v>
      </c>
      <c r="G63" s="8">
        <v>0</v>
      </c>
      <c r="H63" s="8">
        <v>0</v>
      </c>
      <c r="I63" s="8">
        <v>0</v>
      </c>
      <c r="J63" s="8">
        <v>0</v>
      </c>
      <c r="K63" s="12">
        <v>0</v>
      </c>
      <c r="L63" s="8">
        <v>0</v>
      </c>
      <c r="M63" s="8">
        <v>0</v>
      </c>
      <c r="N63" s="8">
        <v>0</v>
      </c>
      <c r="O63" s="8">
        <v>0</v>
      </c>
      <c r="P63" s="12">
        <v>0</v>
      </c>
      <c r="Q63" s="8">
        <v>0</v>
      </c>
      <c r="R63" s="8">
        <v>-4.5168841401915993E-3</v>
      </c>
      <c r="S63" s="8">
        <v>0</v>
      </c>
      <c r="T63" s="8">
        <v>0</v>
      </c>
      <c r="U63" s="12">
        <v>-4.5168841401915993E-3</v>
      </c>
      <c r="V63" s="29">
        <v>0</v>
      </c>
      <c r="W63" s="29">
        <v>0</v>
      </c>
      <c r="X63" s="29">
        <v>0</v>
      </c>
      <c r="Y63" s="29">
        <v>0</v>
      </c>
      <c r="Z63" s="12">
        <v>0</v>
      </c>
      <c r="AA63" s="29"/>
      <c r="AB63" s="29"/>
      <c r="AC63" s="29"/>
      <c r="AD63" s="29"/>
      <c r="AE63" s="12"/>
      <c r="AF63" s="29"/>
      <c r="AG63" s="29"/>
      <c r="AH63" s="29">
        <v>0</v>
      </c>
      <c r="AI63" s="29">
        <v>0</v>
      </c>
      <c r="AJ63" s="12">
        <v>0</v>
      </c>
      <c r="AK63" s="29">
        <v>0</v>
      </c>
      <c r="AL63" s="29">
        <v>0</v>
      </c>
    </row>
    <row r="64" spans="1:38" x14ac:dyDescent="0.25">
      <c r="A64" s="23" t="s">
        <v>68</v>
      </c>
      <c r="B64" s="8">
        <v>0</v>
      </c>
      <c r="C64" s="8">
        <v>0</v>
      </c>
      <c r="D64" s="8">
        <v>0</v>
      </c>
      <c r="E64" s="8">
        <v>0</v>
      </c>
      <c r="F64" s="12">
        <v>0</v>
      </c>
      <c r="G64" s="8">
        <v>0</v>
      </c>
      <c r="H64" s="8">
        <v>0</v>
      </c>
      <c r="I64" s="8">
        <v>0</v>
      </c>
      <c r="J64" s="8">
        <v>0</v>
      </c>
      <c r="K64" s="12">
        <v>0</v>
      </c>
      <c r="L64" s="8">
        <v>0</v>
      </c>
      <c r="M64" s="8">
        <v>10</v>
      </c>
      <c r="N64" s="8">
        <v>10.4</v>
      </c>
      <c r="O64" s="8">
        <v>0</v>
      </c>
      <c r="P64" s="12">
        <v>20.399999999999999</v>
      </c>
      <c r="Q64" s="8">
        <v>0</v>
      </c>
      <c r="R64" s="8">
        <v>0</v>
      </c>
      <c r="S64" s="8">
        <v>0</v>
      </c>
      <c r="T64" s="8">
        <v>0</v>
      </c>
      <c r="U64" s="12">
        <v>0</v>
      </c>
      <c r="V64" s="29">
        <v>0</v>
      </c>
      <c r="W64" s="29">
        <v>0</v>
      </c>
      <c r="X64" s="29">
        <v>0</v>
      </c>
      <c r="Y64" s="29">
        <v>0</v>
      </c>
      <c r="Z64" s="12">
        <v>0</v>
      </c>
      <c r="AA64" s="29">
        <f>'[2]Demonst. Cons. Resul'!AA64</f>
        <v>0</v>
      </c>
      <c r="AB64" s="29">
        <f>'[2]Demonst. Cons. Resul'!AB64</f>
        <v>0</v>
      </c>
      <c r="AC64" s="29">
        <f>'[2]Demonst. Cons. Resul'!AC64</f>
        <v>0</v>
      </c>
      <c r="AD64" s="29">
        <f>'[2]Demonst. Cons. Resul'!AD64</f>
        <v>0</v>
      </c>
      <c r="AE64" s="12">
        <f>'[2]Demonst. Cons. Resul'!AE64</f>
        <v>0</v>
      </c>
      <c r="AF64" s="29">
        <f>'[2]Demonst. Cons. Resul'!AF64</f>
        <v>0</v>
      </c>
      <c r="AG64" s="29">
        <f>'[2]Demonst. Cons. Resul'!AG64</f>
        <v>0</v>
      </c>
      <c r="AH64" s="29">
        <v>0</v>
      </c>
      <c r="AI64" s="29">
        <v>0</v>
      </c>
      <c r="AJ64" s="12">
        <v>0</v>
      </c>
      <c r="AK64" s="29">
        <v>0</v>
      </c>
      <c r="AL64" s="29">
        <v>0</v>
      </c>
    </row>
    <row r="65" spans="1:38" x14ac:dyDescent="0.25">
      <c r="A65" s="23" t="s">
        <v>69</v>
      </c>
      <c r="B65" s="8">
        <v>-5.4169999999999998</v>
      </c>
      <c r="C65" s="8">
        <v>-7.9329999999999998</v>
      </c>
      <c r="D65" s="8">
        <v>-11.067</v>
      </c>
      <c r="E65" s="8">
        <v>-14.278</v>
      </c>
      <c r="F65" s="12">
        <v>-38.695</v>
      </c>
      <c r="G65" s="8">
        <v>-8.6999999999999993</v>
      </c>
      <c r="H65" s="8">
        <v>-6.9</v>
      </c>
      <c r="I65" s="8">
        <v>-9</v>
      </c>
      <c r="J65" s="8">
        <v>-6.5</v>
      </c>
      <c r="K65" s="12">
        <v>-31.1</v>
      </c>
      <c r="L65" s="8">
        <v>-4.0999999999999996</v>
      </c>
      <c r="M65" s="8">
        <v>-13</v>
      </c>
      <c r="N65" s="8">
        <v>-3.7</v>
      </c>
      <c r="O65" s="8">
        <v>-9.8000000000000007</v>
      </c>
      <c r="P65" s="12">
        <v>-30.5</v>
      </c>
      <c r="Q65" s="8">
        <v>-8.1999999999999993</v>
      </c>
      <c r="R65" s="8">
        <v>-8.3726929321363492</v>
      </c>
      <c r="S65" s="8">
        <v>-24.351784542819431</v>
      </c>
      <c r="T65" s="8">
        <v>-10.681989401668501</v>
      </c>
      <c r="U65" s="12">
        <v>-51.606466876624282</v>
      </c>
      <c r="V65" s="29">
        <v>-7.6623410033989003</v>
      </c>
      <c r="W65" s="29">
        <v>-9.408089463915104</v>
      </c>
      <c r="X65" s="29">
        <v>-7.3094711846135612</v>
      </c>
      <c r="Y65" s="29">
        <v>-9.2171262392115043</v>
      </c>
      <c r="Z65" s="12">
        <v>-33.597027891139071</v>
      </c>
      <c r="AA65" s="29">
        <f>'[2]Demonst. Cons. Resul'!AA65</f>
        <v>-7.1502520840312975</v>
      </c>
      <c r="AB65" s="29">
        <f>'[2]Demonst. Cons. Resul'!AB65</f>
        <v>-14.115523399160043</v>
      </c>
      <c r="AC65" s="29">
        <f>'[2]Demonst. Cons. Resul'!AC65</f>
        <v>-8.7964186115393019</v>
      </c>
      <c r="AD65" s="29">
        <f>'[2]Demonst. Cons. Resul'!AD65</f>
        <v>-12.196543191910667</v>
      </c>
      <c r="AE65" s="12">
        <f>'[2]Demonst. Cons. Resul'!AE65</f>
        <v>-42.258737286641306</v>
      </c>
      <c r="AF65" s="29">
        <f>'[2]Demonst. Cons. Resul'!AF65</f>
        <v>-6.751299047927791</v>
      </c>
      <c r="AG65" s="29">
        <f>'[2]Demonst. Cons. Resul'!AG65</f>
        <v>-4.6586426647336356</v>
      </c>
      <c r="AH65" s="29">
        <f>'[3]Resultado Consolidado'!$D$80+'[3]Resultado Consolidado'!$D$81</f>
        <v>-17.699536316485457</v>
      </c>
      <c r="AI65" s="29">
        <v>-12.8</v>
      </c>
      <c r="AJ65" s="12">
        <v>-41.9</v>
      </c>
      <c r="AK65" s="29">
        <v>-8</v>
      </c>
      <c r="AL65" s="29">
        <v>-11.694000000000001</v>
      </c>
    </row>
    <row r="66" spans="1:38" x14ac:dyDescent="0.25">
      <c r="A66" s="23" t="s">
        <v>108</v>
      </c>
      <c r="B66" s="8"/>
      <c r="C66" s="8"/>
      <c r="D66" s="8"/>
      <c r="E66" s="8"/>
      <c r="F66" s="12"/>
      <c r="G66" s="8"/>
      <c r="H66" s="8"/>
      <c r="I66" s="8"/>
      <c r="J66" s="8"/>
      <c r="K66" s="12"/>
      <c r="L66" s="8"/>
      <c r="M66" s="8"/>
      <c r="N66" s="8"/>
      <c r="O66" s="8"/>
      <c r="P66" s="12"/>
      <c r="Q66" s="8"/>
      <c r="R66" s="8"/>
      <c r="S66" s="8"/>
      <c r="T66" s="8"/>
      <c r="U66" s="12"/>
      <c r="V66" s="29">
        <v>-4.2955217798488938</v>
      </c>
      <c r="W66" s="29">
        <v>4.558070739848894</v>
      </c>
      <c r="X66" s="29">
        <v>-0.14184901</v>
      </c>
      <c r="Y66" s="29">
        <v>0.56871243000000005</v>
      </c>
      <c r="Z66" s="12">
        <v>0.68941238000000005</v>
      </c>
      <c r="AA66" s="29">
        <f>'[2]Demonst. Cons. Resul'!AA66</f>
        <v>1.2013255999169992</v>
      </c>
      <c r="AB66" s="29">
        <f>'[2]Demonst. Cons. Resul'!AB66</f>
        <v>-1.2460918941961836</v>
      </c>
      <c r="AC66" s="29">
        <f>'[2]Demonst. Cons. Resul'!AC66</f>
        <v>-0.63709242195191573</v>
      </c>
      <c r="AD66" s="29">
        <f>'[2]Demonst. Cons. Resul'!AD66</f>
        <v>3.0741072198309114</v>
      </c>
      <c r="AE66" s="12">
        <f>'[2]Demonst. Cons. Resul'!AE66</f>
        <v>2.3922485035998107</v>
      </c>
      <c r="AF66" s="29">
        <f>'[2]Demonst. Cons. Resul'!AF66</f>
        <v>-0.81588064029693108</v>
      </c>
      <c r="AG66" s="29">
        <f>'[2]Demonst. Cons. Resul'!AG66</f>
        <v>2.4276494200581706</v>
      </c>
      <c r="AH66" s="29">
        <f>'[3]Resultado Consolidado'!$D$82</f>
        <v>1.3009459177953802</v>
      </c>
      <c r="AI66" s="29">
        <v>4.2</v>
      </c>
      <c r="AJ66" s="12">
        <v>7.1</v>
      </c>
      <c r="AK66" s="29">
        <v>-1.1000000000000001</v>
      </c>
      <c r="AL66" s="29">
        <v>3.2</v>
      </c>
    </row>
    <row r="67" spans="1:38" x14ac:dyDescent="0.25">
      <c r="A67" s="7" t="s">
        <v>20</v>
      </c>
      <c r="B67" s="8">
        <v>13.2</v>
      </c>
      <c r="C67" s="8">
        <v>25.6</v>
      </c>
      <c r="D67" s="8">
        <v>3.1</v>
      </c>
      <c r="E67" s="8">
        <v>5</v>
      </c>
      <c r="F67" s="12">
        <v>46.9</v>
      </c>
      <c r="G67" s="8">
        <v>16.100000000000001</v>
      </c>
      <c r="H67" s="8">
        <v>33.1</v>
      </c>
      <c r="I67" s="8">
        <v>26.3</v>
      </c>
      <c r="J67" s="8">
        <v>14.5</v>
      </c>
      <c r="K67" s="12">
        <v>90</v>
      </c>
      <c r="L67" s="8">
        <v>6.2</v>
      </c>
      <c r="M67" s="8">
        <v>31</v>
      </c>
      <c r="N67" s="8">
        <v>24.6</v>
      </c>
      <c r="O67" s="8">
        <v>8.6999999999999993</v>
      </c>
      <c r="P67" s="12">
        <v>70.5</v>
      </c>
      <c r="Q67" s="8">
        <v>19.7</v>
      </c>
      <c r="R67" s="8">
        <v>13.685421207304332</v>
      </c>
      <c r="S67" s="8">
        <v>-6.0862176935468426</v>
      </c>
      <c r="T67" s="8">
        <v>10.052776073139418</v>
      </c>
      <c r="U67" s="12">
        <v>37.35197958689691</v>
      </c>
      <c r="V67" s="29">
        <v>7.2435722018328272</v>
      </c>
      <c r="W67" s="29">
        <v>-3.8906538645587938</v>
      </c>
      <c r="X67" s="29">
        <v>17.914217039866081</v>
      </c>
      <c r="Y67" s="29">
        <v>29.937049343040933</v>
      </c>
      <c r="Z67" s="12">
        <v>51.204184703782239</v>
      </c>
      <c r="AA67" s="29">
        <f>'[2]Demonst. Cons. Resul'!AA67</f>
        <v>19.539024957078006</v>
      </c>
      <c r="AB67" s="29">
        <f>'[2]Demonst. Cons. Resul'!AB67</f>
        <v>-6.9940117764373637</v>
      </c>
      <c r="AC67" s="29">
        <f>'[2]Demonst. Cons. Resul'!AC67</f>
        <v>19.661839640926381</v>
      </c>
      <c r="AD67" s="29">
        <f>'[2]Demonst. Cons. Resul'!AD67</f>
        <v>11.803845779585602</v>
      </c>
      <c r="AE67" s="12">
        <f>'[2]Demonst. Cons. Resul'!AE67</f>
        <v>44.010698601152612</v>
      </c>
      <c r="AF67" s="29">
        <f>'[2]Demonst. Cons. Resul'!AF67</f>
        <v>24.284509120889513</v>
      </c>
      <c r="AG67" s="29">
        <f>'[2]Demonst. Cons. Resul'!AG67</f>
        <v>14.725383623207257</v>
      </c>
      <c r="AH67" s="29">
        <f>'[3]Resultado Consolidado'!$D$83</f>
        <v>-8.1889325740009618</v>
      </c>
      <c r="AI67" s="29">
        <v>-0.7</v>
      </c>
      <c r="AJ67" s="12">
        <v>30.3</v>
      </c>
      <c r="AK67" s="29">
        <v>-8.1</v>
      </c>
      <c r="AL67" s="29">
        <v>24</v>
      </c>
    </row>
    <row r="68" spans="1:38" x14ac:dyDescent="0.25">
      <c r="A68" s="7"/>
      <c r="B68" s="1"/>
      <c r="C68" s="1"/>
      <c r="D68" s="1"/>
      <c r="E68" s="1"/>
      <c r="F68" s="5"/>
      <c r="G68" s="1"/>
      <c r="H68" s="1"/>
      <c r="I68" s="1"/>
      <c r="J68" s="1"/>
      <c r="K68" s="5"/>
      <c r="L68" s="1"/>
      <c r="M68" s="1"/>
      <c r="N68" s="1"/>
      <c r="O68" s="1"/>
      <c r="P68" s="5"/>
      <c r="Q68" s="1"/>
      <c r="R68" s="1"/>
      <c r="S68" s="1"/>
      <c r="T68" s="1"/>
      <c r="U68" s="5"/>
      <c r="V68" s="1"/>
      <c r="W68" s="1"/>
      <c r="X68" s="1"/>
      <c r="Y68" s="1"/>
      <c r="Z68" s="5"/>
      <c r="AA68" s="1"/>
      <c r="AB68" s="1"/>
      <c r="AC68" s="1"/>
      <c r="AD68" s="1"/>
      <c r="AE68" s="5"/>
      <c r="AF68" s="1"/>
      <c r="AG68" s="1"/>
      <c r="AH68" s="1"/>
      <c r="AI68" s="1"/>
      <c r="AJ68" s="5"/>
      <c r="AK68" s="1"/>
      <c r="AL68" s="1"/>
    </row>
    <row r="69" spans="1:38" x14ac:dyDescent="0.25">
      <c r="A69" s="7" t="s">
        <v>21</v>
      </c>
      <c r="B69" s="1"/>
      <c r="C69" s="1"/>
      <c r="D69" s="1"/>
      <c r="E69" s="1"/>
      <c r="F69" s="5"/>
      <c r="G69" s="1"/>
      <c r="H69" s="1"/>
      <c r="I69" s="1"/>
      <c r="J69" s="1"/>
      <c r="K69" s="5"/>
      <c r="L69" s="1"/>
      <c r="M69" s="1"/>
      <c r="N69" s="1"/>
      <c r="O69" s="1"/>
      <c r="P69" s="5"/>
      <c r="Q69" s="1"/>
      <c r="R69" s="1"/>
      <c r="S69" s="1"/>
      <c r="T69" s="1"/>
      <c r="U69" s="5"/>
      <c r="V69" s="1"/>
      <c r="W69" s="1"/>
      <c r="X69" s="1"/>
      <c r="Y69" s="1"/>
      <c r="Z69" s="5"/>
      <c r="AA69" s="1"/>
      <c r="AB69" s="1"/>
      <c r="AC69" s="1"/>
      <c r="AD69" s="1"/>
      <c r="AE69" s="5"/>
      <c r="AF69" s="1"/>
      <c r="AG69" s="1"/>
      <c r="AH69" s="1"/>
      <c r="AI69" s="1"/>
      <c r="AJ69" s="5"/>
      <c r="AK69" s="1"/>
      <c r="AL69" s="1"/>
    </row>
    <row r="70" spans="1:38" x14ac:dyDescent="0.25">
      <c r="A70" s="7" t="s">
        <v>7</v>
      </c>
      <c r="B70" s="3">
        <v>0.31</v>
      </c>
      <c r="C70" s="3">
        <v>0.37</v>
      </c>
      <c r="D70" s="3">
        <v>0.38</v>
      </c>
      <c r="E70" s="3">
        <v>0.42</v>
      </c>
      <c r="F70" s="6">
        <v>0.37</v>
      </c>
      <c r="G70" s="3">
        <v>0.31</v>
      </c>
      <c r="H70" s="3">
        <v>0.34</v>
      </c>
      <c r="I70" s="3">
        <v>0.34</v>
      </c>
      <c r="J70" s="3">
        <v>0.34</v>
      </c>
      <c r="K70" s="6">
        <v>0.33</v>
      </c>
      <c r="L70" s="3">
        <v>0.28999999999999998</v>
      </c>
      <c r="M70" s="3">
        <v>0.35</v>
      </c>
      <c r="N70" s="3">
        <v>0.36</v>
      </c>
      <c r="O70" s="3">
        <v>0.33</v>
      </c>
      <c r="P70" s="6">
        <v>0.33</v>
      </c>
      <c r="Q70" s="3">
        <v>0.377</v>
      </c>
      <c r="R70" s="3">
        <v>0.34</v>
      </c>
      <c r="S70" s="3">
        <v>0.31774110162618396</v>
      </c>
      <c r="T70" s="3">
        <v>0.31290828143059624</v>
      </c>
      <c r="U70" s="6">
        <v>0.33585982784183244</v>
      </c>
      <c r="V70" s="28">
        <v>0.34445857615569381</v>
      </c>
      <c r="W70" s="28">
        <v>0.34282628713939867</v>
      </c>
      <c r="X70" s="28">
        <v>0.44253543391588013</v>
      </c>
      <c r="Y70" s="28">
        <v>0.37276540749813214</v>
      </c>
      <c r="Z70" s="6">
        <v>0.37221737785305564</v>
      </c>
      <c r="AA70" s="28">
        <f>'[2]Demonst. Cons. Resul'!AA70</f>
        <v>0.32865476434073226</v>
      </c>
      <c r="AB70" s="28">
        <f>'[2]Demonst. Cons. Resul'!AB70</f>
        <v>0.33565537730401601</v>
      </c>
      <c r="AC70" s="28">
        <f>'[2]Demonst. Cons. Resul'!AC70</f>
        <v>0.37682295333919058</v>
      </c>
      <c r="AD70" s="28">
        <f>'[2]Demonst. Cons. Resul'!AD70</f>
        <v>0.37764641765410578</v>
      </c>
      <c r="AE70" s="6">
        <f>'[2]Demonst. Cons. Resul'!AE70</f>
        <v>0.35640715436880249</v>
      </c>
      <c r="AF70" s="28">
        <f>'[2]Demonst. Cons. Resul'!AF70</f>
        <v>0.37978348452161514</v>
      </c>
      <c r="AG70" s="28">
        <f>'[2]Demonst. Cons. Resul'!AG70</f>
        <v>0.32399298493903</v>
      </c>
      <c r="AH70" s="28">
        <f>AH8/AH7</f>
        <v>0.44489035657647957</v>
      </c>
      <c r="AI70" s="28">
        <v>0.34</v>
      </c>
      <c r="AJ70" s="6">
        <v>0.375</v>
      </c>
      <c r="AK70" s="28">
        <v>0.41</v>
      </c>
      <c r="AL70" s="28">
        <v>0.37282260867452816</v>
      </c>
    </row>
    <row r="71" spans="1:38" x14ac:dyDescent="0.25">
      <c r="A71" s="7" t="s">
        <v>9</v>
      </c>
      <c r="B71" s="3">
        <v>0.32</v>
      </c>
      <c r="C71" s="3">
        <v>0.39</v>
      </c>
      <c r="D71" s="3">
        <v>0.34</v>
      </c>
      <c r="E71" s="3">
        <v>0.44</v>
      </c>
      <c r="F71" s="6">
        <v>0.37</v>
      </c>
      <c r="G71" s="3">
        <v>0.43</v>
      </c>
      <c r="H71" s="3">
        <v>0.47</v>
      </c>
      <c r="I71" s="3">
        <v>0.38</v>
      </c>
      <c r="J71" s="3">
        <v>0.42</v>
      </c>
      <c r="K71" s="6">
        <v>0.42</v>
      </c>
      <c r="L71" s="3">
        <v>0.34</v>
      </c>
      <c r="M71" s="3">
        <v>0.32</v>
      </c>
      <c r="N71" s="3">
        <v>0.39</v>
      </c>
      <c r="O71" s="3">
        <v>0.32</v>
      </c>
      <c r="P71" s="6">
        <v>0.34</v>
      </c>
      <c r="Q71" s="3">
        <v>0.33400000000000002</v>
      </c>
      <c r="R71" s="3">
        <v>0.27</v>
      </c>
      <c r="S71" s="3">
        <v>0.35625222567079295</v>
      </c>
      <c r="T71" s="3">
        <v>0.4880192050926595</v>
      </c>
      <c r="U71" s="6">
        <v>0.36681679073865553</v>
      </c>
      <c r="V71" s="28">
        <v>0.34402517650480813</v>
      </c>
      <c r="W71" s="28">
        <v>0.35617376877975315</v>
      </c>
      <c r="X71" s="28">
        <v>0.42249796796211131</v>
      </c>
      <c r="Y71" s="28">
        <v>0.37562542652140762</v>
      </c>
      <c r="Z71" s="6">
        <v>0.34871811672434544</v>
      </c>
      <c r="AA71" s="28">
        <f>'[2]Demonst. Cons. Resul'!AA71</f>
        <v>0.10734639050287978</v>
      </c>
      <c r="AB71" s="28">
        <f>'[2]Demonst. Cons. Resul'!AB71</f>
        <v>0.30342703128852694</v>
      </c>
      <c r="AC71" s="28">
        <f>'[2]Demonst. Cons. Resul'!AC71</f>
        <v>0.39931826219578559</v>
      </c>
      <c r="AD71" s="28">
        <f>'[2]Demonst. Cons. Resul'!AD71</f>
        <v>0.46456725291868778</v>
      </c>
      <c r="AE71" s="6">
        <f>'[2]Demonst. Cons. Resul'!AE71</f>
        <v>0.37961867994751386</v>
      </c>
      <c r="AF71" s="28">
        <f>'[2]Demonst. Cons. Resul'!AF71</f>
        <v>0.34417897635351979</v>
      </c>
      <c r="AG71" s="28">
        <f>'[2]Demonst. Cons. Resul'!AG71</f>
        <v>0.33480616442639377</v>
      </c>
      <c r="AH71" s="28">
        <f>AH23/AH22</f>
        <v>0.47665365178593472</v>
      </c>
      <c r="AI71" s="28">
        <v>0.41</v>
      </c>
      <c r="AJ71" s="6">
        <v>0.40600000000000003</v>
      </c>
      <c r="AK71" s="28">
        <v>0.47</v>
      </c>
      <c r="AL71" s="28">
        <v>0.45528638376995278</v>
      </c>
    </row>
    <row r="72" spans="1:38" x14ac:dyDescent="0.25">
      <c r="A72" s="7" t="s">
        <v>1</v>
      </c>
      <c r="B72" s="3">
        <v>0.36</v>
      </c>
      <c r="C72" s="3">
        <v>0.48</v>
      </c>
      <c r="D72" s="3">
        <v>0.49</v>
      </c>
      <c r="E72" s="3">
        <v>0.85</v>
      </c>
      <c r="F72" s="6">
        <v>0.6</v>
      </c>
      <c r="G72" s="3">
        <v>0.61</v>
      </c>
      <c r="H72" s="3">
        <v>0.59</v>
      </c>
      <c r="I72" s="3">
        <v>0.47</v>
      </c>
      <c r="J72" s="3">
        <v>0.37</v>
      </c>
      <c r="K72" s="6">
        <v>0.5</v>
      </c>
      <c r="L72" s="3">
        <v>0.35</v>
      </c>
      <c r="M72" s="3">
        <v>0.56000000000000005</v>
      </c>
      <c r="N72" s="3">
        <v>0.51</v>
      </c>
      <c r="O72" s="3">
        <v>0.54</v>
      </c>
      <c r="P72" s="6">
        <v>0.47</v>
      </c>
      <c r="Q72" s="3">
        <v>0.214</v>
      </c>
      <c r="R72" s="3">
        <v>0.21</v>
      </c>
      <c r="S72" s="3">
        <v>0.35343098994658972</v>
      </c>
      <c r="T72" s="3">
        <v>0.27747967271653828</v>
      </c>
      <c r="U72" s="6">
        <v>0.27218767807312888</v>
      </c>
      <c r="V72" s="28">
        <v>0.37702230322046842</v>
      </c>
      <c r="W72" s="28">
        <v>0.44732775148996717</v>
      </c>
      <c r="X72" s="28">
        <v>0.36392964164597763</v>
      </c>
      <c r="Y72" s="28">
        <v>0.38347583277039166</v>
      </c>
      <c r="Z72" s="6">
        <v>0.3413738019169329</v>
      </c>
      <c r="AA72" s="28">
        <f>'[2]Demonst. Cons. Resul'!AA72</f>
        <v>0.36675749318801087</v>
      </c>
      <c r="AB72" s="28">
        <f>'[2]Demonst. Cons. Resul'!AB72</f>
        <v>0.39871444690868063</v>
      </c>
      <c r="AC72" s="28">
        <f>'[2]Demonst. Cons. Resul'!AC72</f>
        <v>0.41317716703270524</v>
      </c>
      <c r="AD72" s="28">
        <f>'[2]Demonst. Cons. Resul'!AD72</f>
        <v>0.38347583277039166</v>
      </c>
      <c r="AE72" s="6">
        <f>'[2]Demonst. Cons. Resul'!AE72</f>
        <v>0.42396427685437854</v>
      </c>
      <c r="AF72" s="28">
        <f>'[2]Demonst. Cons. Resul'!AF72</f>
        <v>0.46221479894113199</v>
      </c>
      <c r="AG72" s="28">
        <f>'[2]Demonst. Cons. Resul'!AG72</f>
        <v>0.52237068529203357</v>
      </c>
      <c r="AH72" s="28">
        <f>AH28/AH27</f>
        <v>0.49641615725758131</v>
      </c>
      <c r="AI72" s="28">
        <v>0.54900000000000004</v>
      </c>
      <c r="AJ72" s="6">
        <v>0.51</v>
      </c>
      <c r="AK72" s="28">
        <v>0.5</v>
      </c>
      <c r="AL72" s="28">
        <v>0.59559396208711557</v>
      </c>
    </row>
    <row r="73" spans="1:38" x14ac:dyDescent="0.25">
      <c r="A73" s="7" t="s">
        <v>10</v>
      </c>
      <c r="B73" s="3">
        <v>0.09</v>
      </c>
      <c r="C73" s="3">
        <v>0.04</v>
      </c>
      <c r="D73" s="3">
        <v>0.05</v>
      </c>
      <c r="E73" s="3">
        <v>0.13</v>
      </c>
      <c r="F73" s="6">
        <v>7.0000000000000007E-2</v>
      </c>
      <c r="G73" s="3">
        <v>0.14000000000000001</v>
      </c>
      <c r="H73" s="3">
        <v>0.09</v>
      </c>
      <c r="I73" s="3">
        <v>0.1</v>
      </c>
      <c r="J73" s="3">
        <v>0.04</v>
      </c>
      <c r="K73" s="6">
        <v>0.09</v>
      </c>
      <c r="L73" s="3">
        <v>0.11</v>
      </c>
      <c r="M73" s="3">
        <v>0.11</v>
      </c>
      <c r="N73" s="3">
        <v>0.1</v>
      </c>
      <c r="O73" s="3">
        <v>0.18</v>
      </c>
      <c r="P73" s="6">
        <v>0.13</v>
      </c>
      <c r="Q73" s="3">
        <v>0.17199999999999999</v>
      </c>
      <c r="R73" s="3">
        <v>0.18</v>
      </c>
      <c r="S73" s="3">
        <v>0.22387255523372629</v>
      </c>
      <c r="T73" s="3">
        <v>0.11311068774532131</v>
      </c>
      <c r="U73" s="6">
        <v>0.17411088888665247</v>
      </c>
      <c r="V73" s="28">
        <v>0.16265582470364567</v>
      </c>
      <c r="W73" s="28">
        <v>0.17685787688323024</v>
      </c>
      <c r="X73" s="28">
        <v>0.1550922423478899</v>
      </c>
      <c r="Y73" s="28">
        <v>8.3547944224966975E-2</v>
      </c>
      <c r="Z73" s="6">
        <v>0.14827809438419937</v>
      </c>
      <c r="AA73" s="28">
        <f>'[2]Demonst. Cons. Resul'!AA73</f>
        <v>0.20898679204195292</v>
      </c>
      <c r="AB73" s="28">
        <f>'[2]Demonst. Cons. Resul'!AB73</f>
        <v>7.6863921143687078E-2</v>
      </c>
      <c r="AC73" s="28">
        <f>'[2]Demonst. Cons. Resul'!AC73</f>
        <v>0.21067255566793225</v>
      </c>
      <c r="AD73" s="28">
        <f>'[2]Demonst. Cons. Resul'!AD73</f>
        <v>0.25366956172878585</v>
      </c>
      <c r="AE73" s="6">
        <f>'[2]Demonst. Cons. Resul'!AE73</f>
        <v>0.1877896748618354</v>
      </c>
      <c r="AF73" s="28">
        <f>'[2]Demonst. Cons. Resul'!AF73</f>
        <v>0.11321331352914807</v>
      </c>
      <c r="AG73" s="28" t="str">
        <f>'[2]Demonst. Cons. Resul'!AG73</f>
        <v>n/a</v>
      </c>
      <c r="AH73" s="28" t="s">
        <v>164</v>
      </c>
      <c r="AI73" s="28" t="s">
        <v>164</v>
      </c>
      <c r="AJ73" s="6" t="s">
        <v>164</v>
      </c>
      <c r="AK73" s="28" t="s">
        <v>164</v>
      </c>
      <c r="AL73" s="28" t="s">
        <v>164</v>
      </c>
    </row>
    <row r="74" spans="1:38" ht="14.25" customHeight="1" x14ac:dyDescent="0.25">
      <c r="A74" s="7" t="s">
        <v>11</v>
      </c>
      <c r="B74" s="3">
        <v>0.03</v>
      </c>
      <c r="C74" s="3">
        <v>0.25</v>
      </c>
      <c r="D74" s="3">
        <v>0.08</v>
      </c>
      <c r="E74" s="3">
        <v>0.16</v>
      </c>
      <c r="F74" s="6">
        <v>0.12</v>
      </c>
      <c r="G74" s="3">
        <v>0.66</v>
      </c>
      <c r="H74" s="3">
        <v>0.52</v>
      </c>
      <c r="I74" s="3">
        <v>0.57999999999999996</v>
      </c>
      <c r="J74" s="3">
        <v>-0.24</v>
      </c>
      <c r="K74" s="6">
        <v>0.36</v>
      </c>
      <c r="L74" s="3">
        <v>0.22</v>
      </c>
      <c r="M74" s="3">
        <v>0.79</v>
      </c>
      <c r="N74" s="3">
        <v>-0.61</v>
      </c>
      <c r="O74" s="3">
        <v>0.13</v>
      </c>
      <c r="P74" s="6">
        <v>0.14000000000000001</v>
      </c>
      <c r="Q74" s="3">
        <v>0.28899999999999998</v>
      </c>
      <c r="R74" s="3">
        <v>0.3</v>
      </c>
      <c r="S74" s="3">
        <v>8.7939401414302107E-2</v>
      </c>
      <c r="T74" s="3">
        <v>0.33611184736094957</v>
      </c>
      <c r="U74" s="6">
        <v>0.26943613940177596</v>
      </c>
      <c r="V74" s="28">
        <v>0.39412982164066546</v>
      </c>
      <c r="W74" s="28">
        <v>0.20194159667791381</v>
      </c>
      <c r="X74" s="28">
        <v>0.24953523669857514</v>
      </c>
      <c r="Y74" s="28">
        <v>0.19651365135466692</v>
      </c>
      <c r="Z74" s="6">
        <v>0.24182019365983087</v>
      </c>
      <c r="AA74" s="28">
        <f>'[2]Demonst. Cons. Resul'!AA74</f>
        <v>0.25509071175371167</v>
      </c>
      <c r="AB74" s="28">
        <f>'[2]Demonst. Cons. Resul'!AB74</f>
        <v>0.32072196991293866</v>
      </c>
      <c r="AC74" s="28">
        <f>'[2]Demonst. Cons. Resul'!AC74</f>
        <v>0.24983340154612127</v>
      </c>
      <c r="AD74" s="28">
        <f>'[2]Demonst. Cons. Resul'!AD74</f>
        <v>0.10729790945415521</v>
      </c>
      <c r="AE74" s="6">
        <f>'[2]Demonst. Cons. Resul'!AE74</f>
        <v>0.21755455203518409</v>
      </c>
      <c r="AF74" s="28">
        <f>'[2]Demonst. Cons. Resul'!AF74</f>
        <v>0.10225688198386414</v>
      </c>
      <c r="AG74" s="28">
        <f>'[2]Demonst. Cons. Resul'!AG74</f>
        <v>0.10085858265620146</v>
      </c>
      <c r="AH74" s="28">
        <f>AH38/AH37</f>
        <v>0.14415541270265406</v>
      </c>
      <c r="AI74" s="28">
        <v>0.14000000000000001</v>
      </c>
      <c r="AJ74" s="6">
        <v>0.129</v>
      </c>
      <c r="AK74" s="28">
        <v>0.24</v>
      </c>
      <c r="AL74" s="28">
        <v>-2.5927618253562327E-2</v>
      </c>
    </row>
    <row r="75" spans="1:38" x14ac:dyDescent="0.25">
      <c r="A75" s="7" t="s">
        <v>12</v>
      </c>
      <c r="B75" s="3">
        <v>0.13</v>
      </c>
      <c r="C75" s="3">
        <v>0.23</v>
      </c>
      <c r="D75" s="3">
        <v>0.18</v>
      </c>
      <c r="E75" s="3">
        <v>0.21</v>
      </c>
      <c r="F75" s="6">
        <v>0.19</v>
      </c>
      <c r="G75" s="3">
        <v>0.09</v>
      </c>
      <c r="H75" s="3">
        <v>0.2</v>
      </c>
      <c r="I75" s="3">
        <v>0.12</v>
      </c>
      <c r="J75" s="3">
        <v>0.19</v>
      </c>
      <c r="K75" s="6">
        <v>0.15</v>
      </c>
      <c r="L75" s="3">
        <v>0.03</v>
      </c>
      <c r="M75" s="3">
        <v>0.22</v>
      </c>
      <c r="N75" s="3">
        <v>0.01</v>
      </c>
      <c r="O75" s="3">
        <v>-0.05</v>
      </c>
      <c r="P75" s="6">
        <v>0.05</v>
      </c>
      <c r="Q75" s="3">
        <v>6.0000000000000001E-3</v>
      </c>
      <c r="R75" s="3">
        <v>-0.14000000000000001</v>
      </c>
      <c r="S75" s="3">
        <v>0.32987634745789013</v>
      </c>
      <c r="T75" s="3">
        <v>0.26076491912201588</v>
      </c>
      <c r="U75" s="6">
        <v>0.13310396272944466</v>
      </c>
      <c r="V75" s="28" t="s">
        <v>136</v>
      </c>
      <c r="W75" s="28">
        <v>0.11863192245112242</v>
      </c>
      <c r="X75" s="28">
        <v>0.376467728857796</v>
      </c>
      <c r="Y75" s="28">
        <v>0.25309892349024848</v>
      </c>
      <c r="Z75" s="6">
        <v>0.19829631888062466</v>
      </c>
      <c r="AA75" s="28">
        <f>'[2]Demonst. Cons. Resul'!AA75</f>
        <v>1.6360663467115568</v>
      </c>
      <c r="AB75" s="28">
        <f>'[2]Demonst. Cons. Resul'!AB75</f>
        <v>0.11872359614580298</v>
      </c>
      <c r="AC75" s="28">
        <f>'[2]Demonst. Cons. Resul'!AC75</f>
        <v>0.21756201476736303</v>
      </c>
      <c r="AD75" s="28">
        <f>'[2]Demonst. Cons. Resul'!AD75</f>
        <v>0.16548158986646389</v>
      </c>
      <c r="AE75" s="6">
        <f>'[2]Demonst. Cons. Resul'!AE75</f>
        <v>0.16748110840861238</v>
      </c>
      <c r="AF75" s="28">
        <f>'[2]Demonst. Cons. Resul'!AF75</f>
        <v>0.12267419560875513</v>
      </c>
      <c r="AG75" s="28" t="str">
        <f>'[2]Demonst. Cons. Resul'!AG75</f>
        <v>n/a</v>
      </c>
      <c r="AH75" s="28" t="s">
        <v>164</v>
      </c>
      <c r="AI75" s="28" t="s">
        <v>164</v>
      </c>
      <c r="AJ75" s="6" t="s">
        <v>164</v>
      </c>
      <c r="AK75" s="28" t="s">
        <v>164</v>
      </c>
      <c r="AL75" s="28" t="s">
        <v>164</v>
      </c>
    </row>
    <row r="76" spans="1:38" x14ac:dyDescent="0.25">
      <c r="A76" s="7" t="s">
        <v>14</v>
      </c>
      <c r="B76" s="3">
        <v>0.18</v>
      </c>
      <c r="C76" s="3">
        <v>0.24</v>
      </c>
      <c r="D76" s="3">
        <v>0.23</v>
      </c>
      <c r="E76" s="3">
        <v>0.34</v>
      </c>
      <c r="F76" s="6">
        <v>0.25</v>
      </c>
      <c r="G76" s="3">
        <v>0.3</v>
      </c>
      <c r="H76" s="3">
        <v>0.31</v>
      </c>
      <c r="I76" s="3">
        <v>0.26</v>
      </c>
      <c r="J76" s="3">
        <v>0.22</v>
      </c>
      <c r="K76" s="6">
        <v>0.27</v>
      </c>
      <c r="L76" s="3">
        <v>0.2</v>
      </c>
      <c r="M76" s="3">
        <v>0.3</v>
      </c>
      <c r="N76" s="3">
        <v>0.16</v>
      </c>
      <c r="O76" s="3">
        <v>0.19</v>
      </c>
      <c r="P76" s="6">
        <v>0.21</v>
      </c>
      <c r="Q76" s="3">
        <v>0.25478927203065133</v>
      </c>
      <c r="R76" s="3">
        <v>0.19</v>
      </c>
      <c r="S76" s="3">
        <v>0.25901710153006974</v>
      </c>
      <c r="T76" s="3">
        <v>0.23981145198364975</v>
      </c>
      <c r="U76" s="6">
        <v>0.23395511056798787</v>
      </c>
      <c r="V76" s="28">
        <v>0.19048807484879687</v>
      </c>
      <c r="W76" s="28">
        <v>0.21306589961419659</v>
      </c>
      <c r="X76" s="28">
        <v>0.30650473596615024</v>
      </c>
      <c r="Y76" s="28">
        <v>0.24819641311083238</v>
      </c>
      <c r="Z76" s="6">
        <v>0.24819641311083238</v>
      </c>
      <c r="AA76" s="28">
        <f>'[2]Demonst. Cons. Resul'!AA76</f>
        <v>0.24256586891404586</v>
      </c>
      <c r="AB76" s="28">
        <f>'[2]Demonst. Cons. Resul'!AB76</f>
        <v>0.28269462032230103</v>
      </c>
      <c r="AC76" s="28">
        <f>'[2]Demonst. Cons. Resul'!AC76</f>
        <v>0.29317182935802405</v>
      </c>
      <c r="AD76" s="28">
        <f>'[2]Demonst. Cons. Resul'!AD76</f>
        <v>0.28464762124288734</v>
      </c>
      <c r="AE76" s="6">
        <f>'[2]Demonst. Cons. Resul'!AE76</f>
        <v>0.27690870236020243</v>
      </c>
      <c r="AF76" s="28">
        <f>'[2]Demonst. Cons. Resul'!AF76</f>
        <v>0.27205059875899734</v>
      </c>
      <c r="AG76" s="28">
        <f>'[2]Demonst. Cons. Resul'!AG76</f>
        <v>0.18463208476408663</v>
      </c>
      <c r="AH76" s="28">
        <f>AH57/AH52</f>
        <v>0.29572732873295637</v>
      </c>
      <c r="AI76" s="28">
        <v>0.25</v>
      </c>
      <c r="AJ76" s="6">
        <v>25.3</v>
      </c>
      <c r="AK76" s="28">
        <v>0.32</v>
      </c>
      <c r="AL76" s="28">
        <v>0.29733822735827531</v>
      </c>
    </row>
    <row r="105" spans="26:26" x14ac:dyDescent="0.25">
      <c r="Z105" s="22">
        <v>13.416499999999999</v>
      </c>
    </row>
    <row r="106" spans="26:26" x14ac:dyDescent="0.25">
      <c r="Z106">
        <f>Z105*60</f>
        <v>804.99</v>
      </c>
    </row>
  </sheetData>
  <pageMargins left="0.78740157480314965" right="0.78740157480314965" top="0.98425196850393704" bottom="0.98425196850393704" header="0.51181102362204722" footer="0.51181102362204722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L17"/>
  <sheetViews>
    <sheetView showGridLines="0" zoomScaleNormal="100" workbookViewId="0">
      <pane xSplit="1" topLeftCell="Y1" activePane="topRight" state="frozen"/>
      <selection pane="topRight" activeCell="Y29" sqref="Y29"/>
    </sheetView>
  </sheetViews>
  <sheetFormatPr defaultRowHeight="15" x14ac:dyDescent="0.25"/>
  <cols>
    <col min="1" max="1" width="41.140625" style="11" bestFit="1" customWidth="1"/>
    <col min="2" max="5" width="7.140625" bestFit="1" customWidth="1"/>
    <col min="6" max="6" width="10.140625" bestFit="1" customWidth="1"/>
    <col min="7" max="10" width="7.140625" bestFit="1" customWidth="1"/>
    <col min="11" max="11" width="10.140625" bestFit="1" customWidth="1"/>
    <col min="12" max="15" width="7.140625" bestFit="1" customWidth="1"/>
    <col min="16" max="16" width="10.5703125" bestFit="1" customWidth="1"/>
    <col min="17" max="20" width="7.5703125" bestFit="1" customWidth="1"/>
    <col min="21" max="21" width="10.140625" bestFit="1" customWidth="1"/>
    <col min="26" max="26" width="10.140625" bestFit="1" customWidth="1"/>
    <col min="31" max="31" width="10.140625" bestFit="1" customWidth="1"/>
    <col min="36" max="36" width="10.140625" bestFit="1" customWidth="1"/>
  </cols>
  <sheetData>
    <row r="1" spans="1:38" s="51" customFormat="1" ht="45" x14ac:dyDescent="0.25">
      <c r="A1" s="52" t="s">
        <v>14</v>
      </c>
      <c r="B1" s="49" t="s">
        <v>42</v>
      </c>
      <c r="C1" s="49" t="s">
        <v>43</v>
      </c>
      <c r="D1" s="49" t="s">
        <v>44</v>
      </c>
      <c r="E1" s="49" t="s">
        <v>45</v>
      </c>
      <c r="F1" s="50">
        <v>2008</v>
      </c>
      <c r="G1" s="49" t="s">
        <v>46</v>
      </c>
      <c r="H1" s="49" t="s">
        <v>47</v>
      </c>
      <c r="I1" s="49" t="s">
        <v>48</v>
      </c>
      <c r="J1" s="49" t="s">
        <v>49</v>
      </c>
      <c r="K1" s="50">
        <v>2009</v>
      </c>
      <c r="L1" s="49" t="s">
        <v>50</v>
      </c>
      <c r="M1" s="49" t="s">
        <v>51</v>
      </c>
      <c r="N1" s="49" t="s">
        <v>52</v>
      </c>
      <c r="O1" s="49" t="s">
        <v>53</v>
      </c>
      <c r="P1" s="50">
        <v>2010</v>
      </c>
      <c r="Q1" s="49" t="s">
        <v>54</v>
      </c>
      <c r="R1" s="49" t="s">
        <v>55</v>
      </c>
      <c r="S1" s="49" t="s">
        <v>56</v>
      </c>
      <c r="T1" s="49" t="s">
        <v>99</v>
      </c>
      <c r="U1" s="50">
        <v>2011</v>
      </c>
      <c r="V1" s="49" t="s">
        <v>110</v>
      </c>
      <c r="W1" s="49" t="s">
        <v>111</v>
      </c>
      <c r="X1" s="49" t="s">
        <v>122</v>
      </c>
      <c r="Y1" s="49" t="s">
        <v>119</v>
      </c>
      <c r="Z1" s="50" t="s">
        <v>124</v>
      </c>
      <c r="AA1" s="49" t="s">
        <v>107</v>
      </c>
      <c r="AB1" s="49" t="s">
        <v>112</v>
      </c>
      <c r="AC1" s="49" t="s">
        <v>121</v>
      </c>
      <c r="AD1" s="49" t="s">
        <v>125</v>
      </c>
      <c r="AE1" s="50">
        <v>2013</v>
      </c>
      <c r="AF1" s="49" t="s">
        <v>137</v>
      </c>
      <c r="AG1" s="49" t="s">
        <v>161</v>
      </c>
      <c r="AH1" s="49" t="s">
        <v>163</v>
      </c>
      <c r="AI1" s="49" t="s">
        <v>165</v>
      </c>
      <c r="AJ1" s="50" t="s">
        <v>166</v>
      </c>
      <c r="AK1" s="49" t="s">
        <v>167</v>
      </c>
      <c r="AL1" s="49" t="s">
        <v>169</v>
      </c>
    </row>
    <row r="2" spans="1:38" x14ac:dyDescent="0.25">
      <c r="A2" s="7" t="s">
        <v>23</v>
      </c>
      <c r="B2" s="8">
        <v>121.2</v>
      </c>
      <c r="C2" s="8">
        <v>127.2</v>
      </c>
      <c r="D2" s="8">
        <v>132.4</v>
      </c>
      <c r="E2" s="8">
        <v>117.5</v>
      </c>
      <c r="F2" s="12">
        <v>498.3</v>
      </c>
      <c r="G2" s="8">
        <v>103.6</v>
      </c>
      <c r="H2" s="8">
        <v>115.4</v>
      </c>
      <c r="I2" s="8">
        <v>129.6</v>
      </c>
      <c r="J2" s="8">
        <v>129.30000000000001</v>
      </c>
      <c r="K2" s="12">
        <v>477.9</v>
      </c>
      <c r="L2" s="8">
        <v>121.4</v>
      </c>
      <c r="M2" s="8">
        <v>141.5</v>
      </c>
      <c r="N2" s="8">
        <v>153.5</v>
      </c>
      <c r="O2" s="8">
        <v>159.1</v>
      </c>
      <c r="P2" s="12">
        <v>575.6</v>
      </c>
      <c r="Q2" s="8">
        <v>156.6</v>
      </c>
      <c r="R2" s="8">
        <v>182.3</v>
      </c>
      <c r="S2" s="8">
        <v>182.28072874736011</v>
      </c>
      <c r="T2" s="8">
        <v>176.81641952414435</v>
      </c>
      <c r="U2" s="12">
        <v>698.04373629644476</v>
      </c>
      <c r="V2" s="29">
        <v>150.16900891801802</v>
      </c>
      <c r="W2" s="29">
        <v>146.9516986631775</v>
      </c>
      <c r="X2" s="29">
        <v>148.37307699842876</v>
      </c>
      <c r="Y2" s="29">
        <v>164.86066774191846</v>
      </c>
      <c r="Z2" s="12">
        <v>610.35445231139045</v>
      </c>
      <c r="AA2" s="29">
        <f>'[2]Destaques Financeiros'!AA2</f>
        <v>148.31353251000004</v>
      </c>
      <c r="AB2" s="29">
        <f>'[2]Destaques Financeiros'!AB2</f>
        <v>158.10543677499996</v>
      </c>
      <c r="AC2" s="29">
        <f>'[2]Destaques Financeiros'!AC2</f>
        <v>169.11403706000002</v>
      </c>
      <c r="AD2" s="29">
        <f>'[2]Destaques Financeiros'!AD2</f>
        <v>184.57342919499999</v>
      </c>
      <c r="AE2" s="12">
        <f>'[2]Destaques Financeiros'!AE2</f>
        <v>660.10643554000012</v>
      </c>
      <c r="AF2" s="29">
        <f>'[2]Destaques Financeiros'!AF2</f>
        <v>147.72828322499998</v>
      </c>
      <c r="AG2" s="29">
        <f>'[2]Destaques Financeiros'!AG2</f>
        <v>152.17925294999998</v>
      </c>
      <c r="AH2" s="29">
        <f>'Demonst. Cons. Resul'!AH52</f>
        <v>177.2393165</v>
      </c>
      <c r="AI2" s="29">
        <v>156.4</v>
      </c>
      <c r="AJ2" s="12">
        <v>633.5</v>
      </c>
      <c r="AK2" s="29">
        <v>139.19999999999999</v>
      </c>
      <c r="AL2" s="29">
        <v>130.19999999999999</v>
      </c>
    </row>
    <row r="3" spans="1:38" x14ac:dyDescent="0.25">
      <c r="A3" s="7" t="s">
        <v>24</v>
      </c>
      <c r="B3" s="8">
        <v>21.7</v>
      </c>
      <c r="C3" s="8">
        <v>30.9</v>
      </c>
      <c r="D3" s="8">
        <v>30.2</v>
      </c>
      <c r="E3" s="8">
        <v>39.9</v>
      </c>
      <c r="F3" s="12">
        <v>122.7</v>
      </c>
      <c r="G3" s="8">
        <v>31.2</v>
      </c>
      <c r="H3" s="8">
        <v>36.1</v>
      </c>
      <c r="I3" s="8">
        <v>33.1</v>
      </c>
      <c r="J3" s="8">
        <v>28</v>
      </c>
      <c r="K3" s="12">
        <v>128.4</v>
      </c>
      <c r="L3" s="8">
        <v>23.8</v>
      </c>
      <c r="M3" s="8">
        <v>42.1</v>
      </c>
      <c r="N3" s="8">
        <v>25.2</v>
      </c>
      <c r="O3" s="8">
        <v>30.4</v>
      </c>
      <c r="P3" s="12">
        <v>121.4</v>
      </c>
      <c r="Q3" s="8">
        <v>39.9</v>
      </c>
      <c r="R3" s="8">
        <v>33.700000000000003</v>
      </c>
      <c r="S3" s="8">
        <v>31.720731861154995</v>
      </c>
      <c r="T3" s="8">
        <v>42.402602300635216</v>
      </c>
      <c r="U3" s="12">
        <v>163.26032914577237</v>
      </c>
      <c r="V3" s="29">
        <v>28.60540541074506</v>
      </c>
      <c r="W3" s="29">
        <v>31.310395875504241</v>
      </c>
      <c r="X3" s="29">
        <v>45.477050789888693</v>
      </c>
      <c r="Y3" s="29">
        <v>40.91782639660088</v>
      </c>
      <c r="Z3" s="12">
        <v>146.3106784585469</v>
      </c>
      <c r="AA3" s="29">
        <f>'[2]Destaques Financeiros'!AA3</f>
        <v>35.975800884999749</v>
      </c>
      <c r="AB3" s="29">
        <f>'[2]Destaques Financeiros'!AB3</f>
        <v>44.69555642000018</v>
      </c>
      <c r="AC3" s="29">
        <f>'[2]Destaques Financeiros'!AC3</f>
        <v>49.579471615000877</v>
      </c>
      <c r="AD3" s="29">
        <f>'[2]Destaques Financeiros'!AD3</f>
        <v>52.53838756499924</v>
      </c>
      <c r="AE3" s="12">
        <f>'[2]Destaques Financeiros'!AE3</f>
        <v>182.78921648500005</v>
      </c>
      <c r="AF3" s="29">
        <f>'[2]Destaques Financeiros'!AF3</f>
        <v>40.18956790499999</v>
      </c>
      <c r="AG3" s="29">
        <f>'[2]Destaques Financeiros'!AG3</f>
        <v>28.097172729999777</v>
      </c>
      <c r="AH3" s="29">
        <f>'Demonst. Cons. Resul'!AH57</f>
        <v>52.414509615</v>
      </c>
      <c r="AI3" s="29">
        <v>39.4</v>
      </c>
      <c r="AJ3" s="12">
        <v>160.1</v>
      </c>
      <c r="AK3" s="29">
        <v>45.2</v>
      </c>
      <c r="AL3" s="29">
        <v>38.700000000000003</v>
      </c>
    </row>
    <row r="4" spans="1:38" x14ac:dyDescent="0.25">
      <c r="A4" s="7" t="s">
        <v>25</v>
      </c>
      <c r="B4" s="14">
        <v>0.17899999999999999</v>
      </c>
      <c r="C4" s="14">
        <v>0.24299999999999999</v>
      </c>
      <c r="D4" s="14">
        <v>0.22800000000000001</v>
      </c>
      <c r="E4" s="14">
        <v>0.34</v>
      </c>
      <c r="F4" s="15">
        <v>0.246</v>
      </c>
      <c r="G4" s="14">
        <v>0.30099999999999999</v>
      </c>
      <c r="H4" s="14">
        <v>0.312</v>
      </c>
      <c r="I4" s="14">
        <v>0.255</v>
      </c>
      <c r="J4" s="14">
        <v>0.217</v>
      </c>
      <c r="K4" s="15">
        <v>0.26900000000000002</v>
      </c>
      <c r="L4" s="14">
        <v>0.19600000000000001</v>
      </c>
      <c r="M4" s="14">
        <v>0.29699999999999999</v>
      </c>
      <c r="N4" s="14">
        <v>0.16400000000000001</v>
      </c>
      <c r="O4" s="14">
        <v>0.191</v>
      </c>
      <c r="P4" s="16">
        <v>0.2</v>
      </c>
      <c r="Q4" s="14">
        <v>0.255</v>
      </c>
      <c r="R4" s="14">
        <v>0.185</v>
      </c>
      <c r="S4" s="14">
        <v>0.17402131360315001</v>
      </c>
      <c r="T4" s="14">
        <v>0.23981145198364975</v>
      </c>
      <c r="U4" s="16">
        <v>0.23388266473383135</v>
      </c>
      <c r="V4" s="40">
        <v>0.19048807484879687</v>
      </c>
      <c r="W4" s="40">
        <v>0.21306589961419659</v>
      </c>
      <c r="X4" s="40">
        <v>0.3065047359661503</v>
      </c>
      <c r="Y4" s="29">
        <v>0.24819641311083243</v>
      </c>
      <c r="Z4" s="16">
        <v>0.23971428061919367</v>
      </c>
      <c r="AA4" s="40">
        <f>'[2]Destaques Financeiros'!AA4</f>
        <v>0.24256586891404586</v>
      </c>
      <c r="AB4" s="40">
        <f>'[2]Destaques Financeiros'!AB4</f>
        <v>0.28269462032230103</v>
      </c>
      <c r="AC4" s="40">
        <f>'[2]Destaques Financeiros'!AC4</f>
        <v>0.29317182935802405</v>
      </c>
      <c r="AD4" s="29">
        <f>'[2]Destaques Financeiros'!AD4</f>
        <v>0.28464762124288734</v>
      </c>
      <c r="AE4" s="16">
        <f>'[2]Destaques Financeiros'!AE4</f>
        <v>0.27690870236020243</v>
      </c>
      <c r="AF4" s="29">
        <f>'[2]Destaques Financeiros'!AF4</f>
        <v>0.27205059875899734</v>
      </c>
      <c r="AG4" s="29">
        <f>'[2]Destaques Financeiros'!AG4</f>
        <v>0.18463208476408663</v>
      </c>
      <c r="AH4" s="65">
        <f>AH3/AH2</f>
        <v>0.29572732873295637</v>
      </c>
      <c r="AI4" s="65">
        <v>0.25191815856777494</v>
      </c>
      <c r="AJ4" s="16">
        <v>0.25272296764009472</v>
      </c>
      <c r="AK4" s="65">
        <v>0.32471264367816094</v>
      </c>
      <c r="AL4" s="65">
        <v>0.2972350230414747</v>
      </c>
    </row>
    <row r="5" spans="1:38" x14ac:dyDescent="0.25">
      <c r="A5" s="7" t="s">
        <v>104</v>
      </c>
      <c r="B5" s="8">
        <v>16.7</v>
      </c>
      <c r="C5" s="8">
        <v>25.2</v>
      </c>
      <c r="D5" s="8">
        <v>23.2</v>
      </c>
      <c r="E5" s="8">
        <v>31.2</v>
      </c>
      <c r="F5" s="12">
        <v>96.4</v>
      </c>
      <c r="G5" s="8">
        <v>23.8</v>
      </c>
      <c r="H5" s="8">
        <v>28.7</v>
      </c>
      <c r="I5" s="8">
        <v>24.9</v>
      </c>
      <c r="J5" s="8">
        <v>19</v>
      </c>
      <c r="K5" s="12">
        <v>96.3</v>
      </c>
      <c r="L5" s="8">
        <v>14.3</v>
      </c>
      <c r="M5" s="8">
        <v>31.8</v>
      </c>
      <c r="N5" s="8">
        <v>14.5</v>
      </c>
      <c r="O5" s="8">
        <v>18</v>
      </c>
      <c r="P5" s="12">
        <v>78.5</v>
      </c>
      <c r="Q5" s="8">
        <v>27.1</v>
      </c>
      <c r="R5" s="8">
        <v>19.7</v>
      </c>
      <c r="S5" s="8">
        <v>47.213826024930071</v>
      </c>
      <c r="T5" s="8">
        <v>25.257338570678613</v>
      </c>
      <c r="U5" s="12">
        <v>103.78210225803026</v>
      </c>
      <c r="V5" s="29">
        <v>13.906057231350134</v>
      </c>
      <c r="W5" s="29">
        <v>19.22028270489918</v>
      </c>
      <c r="X5" s="29">
        <v>30.417676261895032</v>
      </c>
      <c r="Y5" s="29">
        <v>26.870516930746966</v>
      </c>
      <c r="Z5" s="12">
        <v>90.41453311469931</v>
      </c>
      <c r="AA5" s="29">
        <f>'[2]Destaques Financeiros'!AA5</f>
        <v>22.195324258732192</v>
      </c>
      <c r="AB5" s="29">
        <f>'[2]Destaques Financeiros'!AB5</f>
        <v>30.663366528732631</v>
      </c>
      <c r="AC5" s="29">
        <f>'[2]Destaques Financeiros'!AC5</f>
        <v>35.100120803733375</v>
      </c>
      <c r="AD5" s="29">
        <f>'[2]Destaques Financeiros'!AD5</f>
        <v>36.158532863731637</v>
      </c>
      <c r="AE5" s="12">
        <f>'[2]Destaques Financeiros'!AE5</f>
        <v>124.11734445492984</v>
      </c>
      <c r="AF5" s="29">
        <f>'[2]Destaques Financeiros'!AF5</f>
        <v>24.41285287373244</v>
      </c>
      <c r="AG5" s="29">
        <f>'[2]Destaques Financeiros'!AG5</f>
        <v>12.199432823732227</v>
      </c>
      <c r="AH5" s="29">
        <f>'Demonst. Cons. Resul'!AH59</f>
        <v>35.944526388732399</v>
      </c>
      <c r="AI5" s="29">
        <v>22.4</v>
      </c>
      <c r="AJ5" s="12">
        <v>95</v>
      </c>
      <c r="AK5" s="29">
        <v>29.2</v>
      </c>
      <c r="AL5" s="29">
        <v>25.9</v>
      </c>
    </row>
    <row r="6" spans="1:38" x14ac:dyDescent="0.25">
      <c r="A6" s="7" t="s">
        <v>26</v>
      </c>
      <c r="B6" s="14">
        <v>0.13800000000000001</v>
      </c>
      <c r="C6" s="14">
        <v>0.19800000000000001</v>
      </c>
      <c r="D6" s="14">
        <v>0.17599999999999999</v>
      </c>
      <c r="E6" s="14">
        <v>0.26600000000000001</v>
      </c>
      <c r="F6" s="15">
        <v>0.19400000000000001</v>
      </c>
      <c r="G6" s="14">
        <v>0.22900000000000001</v>
      </c>
      <c r="H6" s="14">
        <v>0.248</v>
      </c>
      <c r="I6" s="14">
        <v>0.192</v>
      </c>
      <c r="J6" s="14">
        <v>0.14699999999999999</v>
      </c>
      <c r="K6" s="15">
        <v>0.20200000000000001</v>
      </c>
      <c r="L6" s="14">
        <v>0.11799999999999999</v>
      </c>
      <c r="M6" s="14">
        <v>0.224</v>
      </c>
      <c r="N6" s="14">
        <v>9.4E-2</v>
      </c>
      <c r="O6" s="14">
        <v>0.113</v>
      </c>
      <c r="P6" s="15">
        <v>0.13600000000000001</v>
      </c>
      <c r="Q6" s="14">
        <v>0.17299999999999999</v>
      </c>
      <c r="R6" s="14">
        <v>0.108</v>
      </c>
      <c r="S6" s="14">
        <v>0.25901710153007002</v>
      </c>
      <c r="T6" s="14">
        <v>0.14284498373314089</v>
      </c>
      <c r="U6" s="15">
        <v>0.1486756443208827</v>
      </c>
      <c r="V6" s="41">
        <v>9.2602710316493378E-2</v>
      </c>
      <c r="W6" s="41">
        <v>0.1307931985798495</v>
      </c>
      <c r="X6" s="41">
        <v>0.20500805723815479</v>
      </c>
      <c r="Y6" s="65">
        <v>0.1629892520683677</v>
      </c>
      <c r="Z6" s="15">
        <v>0.1481344696877408</v>
      </c>
      <c r="AA6" s="41">
        <f>'[2]Destaques Financeiros'!AA6</f>
        <v>0.14965137626423719</v>
      </c>
      <c r="AB6" s="41">
        <f>'[2]Destaques Financeiros'!AB6</f>
        <v>0.19394251807020213</v>
      </c>
      <c r="AC6" s="41">
        <f>'[2]Destaques Financeiros'!AC6</f>
        <v>0.20755297084700422</v>
      </c>
      <c r="AD6" s="65">
        <f>'[2]Destaques Financeiros'!AD6</f>
        <v>0.19590324036040152</v>
      </c>
      <c r="AE6" s="77">
        <f>'[2]Destaques Financeiros'!AE6</f>
        <v>0.18802626027027844</v>
      </c>
      <c r="AF6" s="65">
        <f>'[2]Destaques Financeiros'!AF6</f>
        <v>0.16525510444435373</v>
      </c>
      <c r="AG6" s="65">
        <f>'[2]Destaques Financeiros'!AG6</f>
        <v>8.0164888361887759E-2</v>
      </c>
      <c r="AH6" s="78">
        <f>AH5/AH2</f>
        <v>0.20280221735526946</v>
      </c>
      <c r="AI6" s="78">
        <v>0.14322250639386189</v>
      </c>
      <c r="AJ6" s="77">
        <v>0.1499605367008682</v>
      </c>
      <c r="AK6" s="78">
        <v>0.20977011494252876</v>
      </c>
      <c r="AL6" s="78">
        <v>0.19892473118279572</v>
      </c>
    </row>
    <row r="7" spans="1:38" x14ac:dyDescent="0.25">
      <c r="A7" s="7" t="s">
        <v>27</v>
      </c>
      <c r="B7" s="8">
        <v>13.2</v>
      </c>
      <c r="C7" s="8">
        <v>25.6</v>
      </c>
      <c r="D7" s="8">
        <v>3.1</v>
      </c>
      <c r="E7" s="8">
        <v>5</v>
      </c>
      <c r="F7" s="12">
        <v>46.9</v>
      </c>
      <c r="G7" s="8">
        <v>16.100000000000001</v>
      </c>
      <c r="H7" s="8">
        <v>33.1</v>
      </c>
      <c r="I7" s="8">
        <v>26.3</v>
      </c>
      <c r="J7" s="8">
        <v>14.5</v>
      </c>
      <c r="K7" s="12">
        <v>90</v>
      </c>
      <c r="L7" s="8">
        <v>6.2</v>
      </c>
      <c r="M7" s="8">
        <v>31</v>
      </c>
      <c r="N7" s="8">
        <v>24.6</v>
      </c>
      <c r="O7" s="8">
        <v>8.6999999999999993</v>
      </c>
      <c r="P7" s="12">
        <v>70.5</v>
      </c>
      <c r="Q7" s="8">
        <v>19.7</v>
      </c>
      <c r="R7" s="8">
        <v>13.7</v>
      </c>
      <c r="S7" s="8">
        <v>-6.0862176935468426</v>
      </c>
      <c r="T7" s="8">
        <v>10.052776073139418</v>
      </c>
      <c r="U7" s="12">
        <v>37.348479020252462</v>
      </c>
      <c r="V7" s="29">
        <v>7.2435722018328272</v>
      </c>
      <c r="W7" s="29">
        <v>-3.8906538645587938</v>
      </c>
      <c r="X7" s="29">
        <v>17.914217039866081</v>
      </c>
      <c r="Y7" s="29">
        <v>29.937049343040933</v>
      </c>
      <c r="Z7" s="12">
        <v>51.204184703782239</v>
      </c>
      <c r="AA7" s="29">
        <f>'[2]Destaques Financeiros'!AA7</f>
        <v>19.539024957078006</v>
      </c>
      <c r="AB7" s="29">
        <f>'[2]Destaques Financeiros'!AB7</f>
        <v>-6.9940117764373637</v>
      </c>
      <c r="AC7" s="29">
        <f>'[2]Destaques Financeiros'!AC7</f>
        <v>19.661839640926381</v>
      </c>
      <c r="AD7" s="29">
        <f>'[2]Destaques Financeiros'!AD7</f>
        <v>11.803845779585602</v>
      </c>
      <c r="AE7" s="12">
        <f>'[2]Destaques Financeiros'!AE7</f>
        <v>44.010698601152612</v>
      </c>
      <c r="AF7" s="29">
        <f>'[2]Destaques Financeiros'!AF7</f>
        <v>24.284509120889513</v>
      </c>
      <c r="AG7" s="29">
        <f>'[2]Destaques Financeiros'!AG7</f>
        <v>14.725383623207257</v>
      </c>
      <c r="AH7" s="29">
        <f>'Demonst. Cons. Resul'!AH67</f>
        <v>-8.1889325740009618</v>
      </c>
      <c r="AI7" s="29">
        <v>-0.7</v>
      </c>
      <c r="AJ7" s="12">
        <v>30.1</v>
      </c>
      <c r="AK7" s="29">
        <v>-8.1</v>
      </c>
      <c r="AL7" s="29">
        <v>24</v>
      </c>
    </row>
    <row r="8" spans="1:38" x14ac:dyDescent="0.25">
      <c r="A8" s="7" t="s">
        <v>28</v>
      </c>
      <c r="B8" s="14">
        <v>0.109</v>
      </c>
      <c r="C8" s="14">
        <v>0.20100000000000001</v>
      </c>
      <c r="D8" s="14">
        <v>2.3E-2</v>
      </c>
      <c r="E8" s="14">
        <v>4.2999999999999997E-2</v>
      </c>
      <c r="F8" s="15">
        <v>9.4E-2</v>
      </c>
      <c r="G8" s="14">
        <v>0.156</v>
      </c>
      <c r="H8" s="14">
        <v>0.28699999999999998</v>
      </c>
      <c r="I8" s="14">
        <v>0.20300000000000001</v>
      </c>
      <c r="J8" s="14">
        <v>0.112</v>
      </c>
      <c r="K8" s="15">
        <v>0.188</v>
      </c>
      <c r="L8" s="14">
        <v>5.0999999999999997E-2</v>
      </c>
      <c r="M8" s="14">
        <v>0.219</v>
      </c>
      <c r="N8" s="14">
        <v>0.16</v>
      </c>
      <c r="O8" s="14">
        <v>5.3999999999999999E-2</v>
      </c>
      <c r="P8" s="15">
        <v>0.1224808895066018</v>
      </c>
      <c r="Q8" s="14">
        <v>0.126</v>
      </c>
      <c r="R8" s="14">
        <v>7.4999999999999997E-2</v>
      </c>
      <c r="S8" s="14" t="s">
        <v>143</v>
      </c>
      <c r="T8" s="14">
        <v>5.6854313079033408E-2</v>
      </c>
      <c r="U8" s="15">
        <v>5.3504497036832278E-2</v>
      </c>
      <c r="V8" s="41">
        <v>4.823613243520386E-2</v>
      </c>
      <c r="W8" s="41" t="s">
        <v>143</v>
      </c>
      <c r="X8" s="41">
        <v>0.12073765269460435</v>
      </c>
      <c r="Y8" s="29">
        <v>0.18159000417192267</v>
      </c>
      <c r="Z8" s="15">
        <v>8.3892539015442302E-2</v>
      </c>
      <c r="AA8" s="41">
        <f>'[2]Destaques Financeiros'!AA8</f>
        <v>0.13174134973665055</v>
      </c>
      <c r="AB8" s="41">
        <f>'[2]Destaques Financeiros'!AB8</f>
        <v>-4.4236377439635745E-2</v>
      </c>
      <c r="AC8" s="41">
        <f>'[2]Destaques Financeiros'!AC8</f>
        <v>0.1162637944356479</v>
      </c>
      <c r="AD8" s="29">
        <f>'[2]Destaques Financeiros'!AD8</f>
        <v>6.3952031617264676E-2</v>
      </c>
      <c r="AE8" s="15">
        <f>'[2]Destaques Financeiros'!AE8</f>
        <v>6.6672124723567733E-2</v>
      </c>
      <c r="AF8" s="29">
        <f>'[2]Destaques Financeiros'!AF8</f>
        <v>0.16438632190629734</v>
      </c>
      <c r="AG8" s="29">
        <f>'[2]Destaques Financeiros'!AG8</f>
        <v>9.6763411159899892E-2</v>
      </c>
      <c r="AH8" s="65">
        <f>AH7/AH2</f>
        <v>-4.6202686490279719E-2</v>
      </c>
      <c r="AI8" s="65">
        <v>-4.475703324808184E-3</v>
      </c>
      <c r="AJ8" s="15">
        <v>4.7513812154696133E-2</v>
      </c>
      <c r="AK8" s="65">
        <v>-5.8189655172413798E-2</v>
      </c>
      <c r="AL8" s="65">
        <v>0.18433179723502305</v>
      </c>
    </row>
    <row r="9" spans="1:38" x14ac:dyDescent="0.25">
      <c r="A9" s="7" t="s">
        <v>29</v>
      </c>
      <c r="B9" s="8">
        <v>17</v>
      </c>
      <c r="C9" s="8">
        <v>19.5</v>
      </c>
      <c r="D9" s="8">
        <v>23.2</v>
      </c>
      <c r="E9" s="8">
        <v>33.9</v>
      </c>
      <c r="F9" s="12">
        <v>93.5</v>
      </c>
      <c r="G9" s="8">
        <v>44.5</v>
      </c>
      <c r="H9" s="8">
        <v>33.299999999999997</v>
      </c>
      <c r="I9" s="8">
        <v>38.1</v>
      </c>
      <c r="J9" s="8">
        <v>33.700000000000003</v>
      </c>
      <c r="K9" s="12">
        <v>149.6</v>
      </c>
      <c r="L9" s="8">
        <v>35.200000000000003</v>
      </c>
      <c r="M9" s="8">
        <v>25.5</v>
      </c>
      <c r="N9" s="8">
        <v>36.4</v>
      </c>
      <c r="O9" s="8">
        <v>69.7</v>
      </c>
      <c r="P9" s="12">
        <v>166.8</v>
      </c>
      <c r="Q9" s="8">
        <v>54.8</v>
      </c>
      <c r="R9" s="8">
        <v>50</v>
      </c>
      <c r="S9" s="8">
        <v>87.027703925246684</v>
      </c>
      <c r="T9" s="8">
        <v>71.068378202594559</v>
      </c>
      <c r="U9" s="12">
        <v>262.93009801288849</v>
      </c>
      <c r="V9" s="29">
        <v>39.895000000000003</v>
      </c>
      <c r="W9" s="29">
        <v>32.17768745240609</v>
      </c>
      <c r="X9" s="29">
        <v>35.203608906965897</v>
      </c>
      <c r="Y9" s="29">
        <v>35.203608906965897</v>
      </c>
      <c r="Z9" s="12">
        <v>128.91563263922436</v>
      </c>
      <c r="AA9" s="29">
        <f>'[2]Destaques Financeiros'!AA9</f>
        <v>15.397565824958779</v>
      </c>
      <c r="AB9" s="29">
        <f>'[2]Destaques Financeiros'!AB9</f>
        <v>15.397565824958779</v>
      </c>
      <c r="AC9" s="29">
        <f>'[2]Destaques Financeiros'!AC9</f>
        <v>62.451999999999998</v>
      </c>
      <c r="AD9" s="29">
        <f>'[2]Destaques Financeiros'!AD9</f>
        <v>33.437084638877501</v>
      </c>
      <c r="AE9" s="12">
        <f>'[2]Destaques Financeiros'!AE9</f>
        <v>136.94719557488548</v>
      </c>
      <c r="AF9" s="29">
        <f>'[2]Destaques Financeiros'!AF9</f>
        <v>15.397565824958779</v>
      </c>
      <c r="AG9" s="29">
        <f>'[2]Destaques Financeiros'!AG9</f>
        <v>15.397565824958779</v>
      </c>
      <c r="AH9" s="29">
        <f>'[3]Resultado Consolidado'!$D$164</f>
        <v>29.651992232991752</v>
      </c>
      <c r="AI9" s="29">
        <v>22.8</v>
      </c>
      <c r="AJ9" s="12">
        <v>111.2</v>
      </c>
      <c r="AK9" s="29">
        <v>20.8</v>
      </c>
      <c r="AL9" s="29">
        <v>12.9</v>
      </c>
    </row>
    <row r="10" spans="1:38" x14ac:dyDescent="0.25">
      <c r="A10" s="7"/>
      <c r="B10" s="1"/>
      <c r="C10" s="1"/>
      <c r="D10" s="1"/>
      <c r="E10" s="1"/>
      <c r="F10" s="5"/>
      <c r="G10" s="1"/>
      <c r="H10" s="1"/>
      <c r="I10" s="1"/>
      <c r="J10" s="1"/>
      <c r="K10" s="5"/>
      <c r="L10" s="1"/>
      <c r="M10" s="1"/>
      <c r="N10" s="1"/>
      <c r="O10" s="1"/>
      <c r="P10" s="5"/>
      <c r="Q10" s="1"/>
      <c r="R10" s="1"/>
      <c r="S10" s="1"/>
      <c r="T10" s="1"/>
      <c r="U10" s="5"/>
      <c r="V10" s="17"/>
      <c r="W10" s="17"/>
      <c r="X10" s="17"/>
      <c r="Y10" s="17"/>
      <c r="Z10" s="5"/>
      <c r="AA10" s="17"/>
      <c r="AB10" s="17"/>
      <c r="AC10" s="17"/>
      <c r="AD10" s="17"/>
      <c r="AE10" s="5"/>
      <c r="AF10" s="17"/>
      <c r="AG10" s="17"/>
      <c r="AH10" s="17"/>
      <c r="AI10" s="17"/>
      <c r="AJ10" s="5"/>
      <c r="AK10" s="17"/>
      <c r="AL10" s="17"/>
    </row>
    <row r="11" spans="1:38" x14ac:dyDescent="0.25">
      <c r="A11" s="7"/>
      <c r="B11" s="1"/>
      <c r="C11" s="1"/>
      <c r="D11" s="1"/>
      <c r="E11" s="1"/>
      <c r="F11" s="5"/>
      <c r="G11" s="1"/>
      <c r="H11" s="1"/>
      <c r="I11" s="1"/>
      <c r="J11" s="1"/>
      <c r="K11" s="5"/>
      <c r="L11" s="1"/>
      <c r="M11" s="1"/>
      <c r="N11" s="1"/>
      <c r="O11" s="1"/>
      <c r="P11" s="5"/>
      <c r="Q11" s="1"/>
      <c r="R11" s="1"/>
      <c r="S11" s="1"/>
      <c r="T11" s="1"/>
      <c r="U11" s="5"/>
      <c r="V11" s="1"/>
      <c r="W11" s="1"/>
      <c r="X11" s="1"/>
      <c r="Y11" s="1"/>
      <c r="Z11" s="5"/>
      <c r="AA11" s="1"/>
      <c r="AB11" s="1"/>
      <c r="AC11" s="1"/>
      <c r="AD11" s="1"/>
      <c r="AE11" s="5"/>
      <c r="AF11" s="1"/>
      <c r="AG11" s="1"/>
      <c r="AH11" s="1"/>
      <c r="AI11" s="1"/>
      <c r="AJ11" s="5"/>
      <c r="AK11" s="1"/>
      <c r="AL11" s="1"/>
    </row>
    <row r="12" spans="1:38" x14ac:dyDescent="0.25">
      <c r="A12" s="7" t="s">
        <v>128</v>
      </c>
      <c r="B12" s="1"/>
      <c r="C12" s="1"/>
      <c r="D12" s="1"/>
      <c r="E12" s="1"/>
      <c r="F12" s="12">
        <v>16</v>
      </c>
      <c r="G12" s="1"/>
      <c r="H12" s="1"/>
      <c r="I12" s="1"/>
      <c r="J12" s="1"/>
      <c r="K12" s="12">
        <v>16</v>
      </c>
      <c r="L12" s="1"/>
      <c r="M12" s="1"/>
      <c r="N12" s="1"/>
      <c r="O12" s="1"/>
      <c r="P12" s="12">
        <v>22.6</v>
      </c>
      <c r="Q12" s="1"/>
      <c r="R12" s="1"/>
      <c r="S12" s="1"/>
      <c r="T12" s="1"/>
      <c r="U12" s="12">
        <v>18.100000000000001</v>
      </c>
      <c r="V12" s="8"/>
      <c r="W12" s="8"/>
      <c r="X12" s="8"/>
      <c r="Y12" s="8"/>
      <c r="Z12" s="12">
        <v>18.100000000000001</v>
      </c>
      <c r="AA12" s="8"/>
      <c r="AB12" s="8"/>
      <c r="AC12" s="8"/>
      <c r="AD12" s="8"/>
      <c r="AE12" s="12">
        <v>18.100000000000001</v>
      </c>
      <c r="AF12" s="8"/>
      <c r="AG12" s="8"/>
      <c r="AH12" s="8"/>
      <c r="AI12" s="8"/>
      <c r="AJ12" s="12"/>
      <c r="AK12" s="8"/>
      <c r="AL12" s="8"/>
    </row>
    <row r="13" spans="1:38" x14ac:dyDescent="0.25">
      <c r="A13" s="7" t="s">
        <v>30</v>
      </c>
      <c r="B13" s="1"/>
      <c r="C13" s="1"/>
      <c r="D13" s="1"/>
      <c r="E13" s="1"/>
      <c r="F13" s="6">
        <v>0.28000000000000003</v>
      </c>
      <c r="G13" s="1"/>
      <c r="H13" s="1"/>
      <c r="I13" s="1"/>
      <c r="J13" s="1"/>
      <c r="K13" s="6">
        <v>0.34</v>
      </c>
      <c r="L13" s="1"/>
      <c r="M13" s="1"/>
      <c r="N13" s="1"/>
      <c r="O13" s="1"/>
      <c r="P13" s="6">
        <v>0.32056737588652484</v>
      </c>
      <c r="Q13" s="1"/>
      <c r="R13" s="1"/>
      <c r="S13" s="1"/>
      <c r="T13" s="1"/>
      <c r="U13" s="6">
        <v>0.48462482207602497</v>
      </c>
      <c r="V13" s="1"/>
      <c r="W13" s="1"/>
      <c r="X13" s="1"/>
      <c r="Y13" s="1"/>
      <c r="Z13" s="6">
        <v>0.35348673364704564</v>
      </c>
      <c r="AA13" s="1"/>
      <c r="AB13" s="1"/>
      <c r="AC13" s="1"/>
      <c r="AD13" s="1"/>
      <c r="AE13" s="6">
        <v>0.41126363759938078</v>
      </c>
      <c r="AF13" s="1"/>
      <c r="AG13" s="1"/>
      <c r="AH13" s="1"/>
      <c r="AI13" s="1"/>
      <c r="AJ13" s="6"/>
      <c r="AK13" s="1"/>
      <c r="AL13" s="1"/>
    </row>
    <row r="14" spans="1:38" x14ac:dyDescent="0.25">
      <c r="A14" s="7" t="s">
        <v>127</v>
      </c>
      <c r="B14" s="1"/>
      <c r="C14" s="1"/>
      <c r="D14" s="1"/>
      <c r="E14" s="1"/>
      <c r="F14" s="15">
        <v>1.7211981566820276E-2</v>
      </c>
      <c r="G14" s="14"/>
      <c r="H14" s="14"/>
      <c r="I14" s="14"/>
      <c r="J14" s="14"/>
      <c r="K14" s="15" t="s">
        <v>144</v>
      </c>
      <c r="L14" s="14"/>
      <c r="M14" s="14"/>
      <c r="N14" s="14"/>
      <c r="O14" s="14"/>
      <c r="P14" s="15" t="s">
        <v>145</v>
      </c>
      <c r="Q14" s="14"/>
      <c r="R14" s="14"/>
      <c r="S14" s="14"/>
      <c r="T14" s="14"/>
      <c r="U14" s="15">
        <v>1.3002380952380953E-2</v>
      </c>
      <c r="V14" s="14"/>
      <c r="W14" s="14"/>
      <c r="X14" s="14"/>
      <c r="Y14" s="14"/>
      <c r="Z14" s="15">
        <v>1.6089442622950818E-2</v>
      </c>
      <c r="AA14" s="14"/>
      <c r="AB14" s="14"/>
      <c r="AC14" s="14"/>
      <c r="AD14" s="14"/>
      <c r="AE14" s="15">
        <v>2.0213745019920317E-2</v>
      </c>
      <c r="AF14" s="14"/>
      <c r="AG14" s="14"/>
      <c r="AH14" s="14"/>
      <c r="AI14" s="14"/>
      <c r="AJ14" s="15"/>
      <c r="AK14" s="14"/>
      <c r="AL14" s="14"/>
    </row>
    <row r="15" spans="1:38" ht="30" x14ac:dyDescent="0.25">
      <c r="A15" s="56" t="s">
        <v>130</v>
      </c>
    </row>
    <row r="16" spans="1:38" ht="45" x14ac:dyDescent="0.25">
      <c r="A16" s="55" t="s">
        <v>129</v>
      </c>
      <c r="V16" s="46"/>
      <c r="W16" s="46"/>
      <c r="X16" s="46"/>
      <c r="Y16" s="46"/>
      <c r="AA16" s="46"/>
      <c r="AB16" s="46"/>
      <c r="AC16" s="46"/>
      <c r="AD16" s="46"/>
      <c r="AF16" s="46"/>
      <c r="AG16" s="46"/>
    </row>
    <row r="17" spans="1:33" x14ac:dyDescent="0.25">
      <c r="A17" s="55"/>
      <c r="V17" s="46"/>
      <c r="W17" s="46"/>
      <c r="X17" s="46"/>
      <c r="Y17" s="46"/>
      <c r="AA17" s="46"/>
      <c r="AB17" s="46"/>
      <c r="AC17" s="46"/>
      <c r="AD17" s="46"/>
      <c r="AF17" s="46"/>
      <c r="AG17" s="46"/>
    </row>
  </sheetData>
  <pageMargins left="0.511811024" right="0.511811024" top="0.78740157499999996" bottom="0.78740157499999996" header="0.31496062000000002" footer="0.31496062000000002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L49"/>
  <sheetViews>
    <sheetView showGridLines="0" zoomScaleNormal="100" workbookViewId="0">
      <pane xSplit="1" topLeftCell="Z1" activePane="topRight" state="frozen"/>
      <selection pane="topRight" activeCell="AL4" sqref="AL4:AL49"/>
    </sheetView>
  </sheetViews>
  <sheetFormatPr defaultRowHeight="15" x14ac:dyDescent="0.25"/>
  <cols>
    <col min="1" max="1" width="46.5703125" customWidth="1"/>
    <col min="2" max="3" width="6.5703125" customWidth="1"/>
    <col min="4" max="4" width="7.42578125" customWidth="1"/>
    <col min="5" max="5" width="8" bestFit="1" customWidth="1"/>
    <col min="6" max="6" width="7.7109375" bestFit="1" customWidth="1"/>
    <col min="7" max="10" width="7.5703125" bestFit="1" customWidth="1"/>
    <col min="11" max="11" width="7.7109375" bestFit="1" customWidth="1"/>
    <col min="12" max="15" width="7.5703125" bestFit="1" customWidth="1"/>
    <col min="16" max="18" width="7.7109375" bestFit="1" customWidth="1"/>
    <col min="19" max="19" width="8.140625" bestFit="1" customWidth="1"/>
    <col min="20" max="20" width="7.5703125" bestFit="1" customWidth="1"/>
    <col min="21" max="21" width="7.7109375" bestFit="1" customWidth="1"/>
    <col min="22" max="22" width="7.5703125" bestFit="1" customWidth="1"/>
    <col min="23" max="23" width="8.140625" style="38" bestFit="1" customWidth="1"/>
    <col min="24" max="24" width="9.28515625" style="38" bestFit="1" customWidth="1"/>
    <col min="25" max="25" width="9.140625" style="38"/>
    <col min="27" max="28" width="9.140625" style="38"/>
    <col min="29" max="29" width="9.140625" style="76"/>
    <col min="30" max="30" width="9.140625" style="38"/>
    <col min="31" max="31" width="9.140625" style="62"/>
    <col min="32" max="33" width="9.140625" style="38"/>
    <col min="36" max="36" width="9.140625" style="62"/>
  </cols>
  <sheetData>
    <row r="1" spans="1:38" x14ac:dyDescent="0.25">
      <c r="A1" s="2" t="s">
        <v>4</v>
      </c>
      <c r="B1" s="2" t="s">
        <v>42</v>
      </c>
      <c r="C1" s="2" t="s">
        <v>43</v>
      </c>
      <c r="D1" s="2" t="s">
        <v>44</v>
      </c>
      <c r="E1" s="2" t="s">
        <v>45</v>
      </c>
      <c r="F1" s="4">
        <v>2008</v>
      </c>
      <c r="G1" s="2" t="s">
        <v>46</v>
      </c>
      <c r="H1" s="2" t="s">
        <v>47</v>
      </c>
      <c r="I1" s="2" t="s">
        <v>48</v>
      </c>
      <c r="J1" s="2" t="s">
        <v>49</v>
      </c>
      <c r="K1" s="4">
        <v>2009</v>
      </c>
      <c r="L1" s="2" t="s">
        <v>50</v>
      </c>
      <c r="M1" s="2" t="s">
        <v>51</v>
      </c>
      <c r="N1" s="2" t="s">
        <v>52</v>
      </c>
      <c r="O1" s="2" t="s">
        <v>53</v>
      </c>
      <c r="P1" s="4">
        <v>2010</v>
      </c>
      <c r="Q1" s="2" t="s">
        <v>54</v>
      </c>
      <c r="R1" s="2" t="s">
        <v>55</v>
      </c>
      <c r="S1" s="2" t="s">
        <v>56</v>
      </c>
      <c r="T1" s="2" t="s">
        <v>99</v>
      </c>
      <c r="U1" s="4">
        <v>2011</v>
      </c>
      <c r="V1" s="2" t="s">
        <v>100</v>
      </c>
      <c r="W1" s="32" t="s">
        <v>101</v>
      </c>
      <c r="X1" s="32" t="s">
        <v>102</v>
      </c>
      <c r="Y1" s="32" t="s">
        <v>106</v>
      </c>
      <c r="Z1" s="4">
        <v>2012</v>
      </c>
      <c r="AA1" s="49" t="s">
        <v>107</v>
      </c>
      <c r="AB1" s="49" t="s">
        <v>112</v>
      </c>
      <c r="AC1" s="66" t="s">
        <v>121</v>
      </c>
      <c r="AD1" s="49" t="s">
        <v>125</v>
      </c>
      <c r="AE1" s="50">
        <v>2013</v>
      </c>
      <c r="AF1" s="49" t="s">
        <v>137</v>
      </c>
      <c r="AG1" s="49" t="s">
        <v>161</v>
      </c>
      <c r="AH1" s="49" t="s">
        <v>163</v>
      </c>
      <c r="AI1" s="49" t="s">
        <v>165</v>
      </c>
      <c r="AJ1" s="50">
        <v>2014</v>
      </c>
      <c r="AK1" s="49" t="s">
        <v>167</v>
      </c>
      <c r="AL1" s="49" t="s">
        <v>169</v>
      </c>
    </row>
    <row r="2" spans="1:38" x14ac:dyDescent="0.25">
      <c r="A2" s="1"/>
      <c r="B2" s="1"/>
      <c r="C2" s="1"/>
      <c r="D2" s="1"/>
      <c r="E2" s="1"/>
      <c r="F2" s="5"/>
      <c r="G2" s="1"/>
      <c r="H2" s="1"/>
      <c r="I2" s="1"/>
      <c r="J2" s="1"/>
      <c r="K2" s="5"/>
      <c r="L2" s="1"/>
      <c r="M2" s="1"/>
      <c r="N2" s="1"/>
      <c r="O2" s="1"/>
      <c r="P2" s="5"/>
      <c r="Q2" s="1"/>
      <c r="R2" s="1"/>
      <c r="S2" s="1"/>
      <c r="T2" s="1"/>
      <c r="U2" s="5"/>
      <c r="V2" s="1"/>
      <c r="W2" s="33"/>
      <c r="X2" s="33"/>
      <c r="Y2" s="33"/>
      <c r="Z2" s="5"/>
      <c r="AA2" s="33"/>
      <c r="AB2" s="33"/>
      <c r="AC2" s="67"/>
      <c r="AD2" s="33"/>
      <c r="AE2" s="57"/>
      <c r="AF2" s="33"/>
      <c r="AG2" s="33"/>
      <c r="AH2" s="33"/>
      <c r="AI2" s="33"/>
      <c r="AJ2" s="57"/>
      <c r="AK2" s="33"/>
      <c r="AL2" s="33"/>
    </row>
    <row r="3" spans="1:38" x14ac:dyDescent="0.25">
      <c r="A3" s="7" t="s">
        <v>31</v>
      </c>
      <c r="B3" s="1"/>
      <c r="C3" s="1"/>
      <c r="D3" s="1"/>
      <c r="E3" s="1"/>
      <c r="F3" s="5"/>
      <c r="G3" s="1"/>
      <c r="H3" s="1"/>
      <c r="I3" s="1"/>
      <c r="J3" s="1"/>
      <c r="K3" s="5"/>
      <c r="L3" s="1"/>
      <c r="M3" s="1"/>
      <c r="N3" s="1"/>
      <c r="O3" s="1"/>
      <c r="P3" s="5"/>
      <c r="Q3" s="1"/>
      <c r="R3" s="1"/>
      <c r="S3" s="1"/>
      <c r="T3" s="1"/>
      <c r="U3" s="5"/>
      <c r="V3" s="1"/>
      <c r="W3" s="33"/>
      <c r="X3" s="33"/>
      <c r="Y3" s="33"/>
      <c r="Z3" s="5"/>
      <c r="AA3" s="33"/>
      <c r="AB3" s="33"/>
      <c r="AC3" s="67"/>
      <c r="AD3" s="33"/>
      <c r="AE3" s="57"/>
      <c r="AF3" s="33"/>
      <c r="AG3" s="33"/>
      <c r="AH3" s="33"/>
      <c r="AI3" s="33"/>
      <c r="AJ3" s="57"/>
      <c r="AK3" s="33"/>
      <c r="AL3" s="33"/>
    </row>
    <row r="4" spans="1:38" x14ac:dyDescent="0.25">
      <c r="A4" s="7" t="s">
        <v>32</v>
      </c>
      <c r="B4" s="8">
        <v>198.01900000000001</v>
      </c>
      <c r="C4" s="8">
        <v>198.167</v>
      </c>
      <c r="D4" s="8">
        <v>223.72300000000001</v>
      </c>
      <c r="E4" s="8">
        <v>242.31099999999998</v>
      </c>
      <c r="F4" s="12">
        <v>862.22</v>
      </c>
      <c r="G4" s="8">
        <v>178.43900000000002</v>
      </c>
      <c r="H4" s="8">
        <v>237.97399999999999</v>
      </c>
      <c r="I4" s="8">
        <v>247.99900000000002</v>
      </c>
      <c r="J4" s="8">
        <v>225.63499999999999</v>
      </c>
      <c r="K4" s="12">
        <v>890.04700000000003</v>
      </c>
      <c r="L4" s="8">
        <v>207.69399999999999</v>
      </c>
      <c r="M4" s="8">
        <v>234.45099999999996</v>
      </c>
      <c r="N4" s="8">
        <v>247.81099999999998</v>
      </c>
      <c r="O4" s="8">
        <v>238.761</v>
      </c>
      <c r="P4" s="12">
        <v>928.71699999999987</v>
      </c>
      <c r="Q4" s="8">
        <v>202.56</v>
      </c>
      <c r="R4" s="8">
        <v>236.00699999999998</v>
      </c>
      <c r="S4" s="8">
        <v>252.309</v>
      </c>
      <c r="T4" s="8">
        <v>210.44399999999996</v>
      </c>
      <c r="U4" s="12">
        <v>901.31999999999994</v>
      </c>
      <c r="V4" s="8">
        <v>210.09399999999999</v>
      </c>
      <c r="W4" s="8">
        <v>216.34</v>
      </c>
      <c r="X4" s="8">
        <v>255.28799999999998</v>
      </c>
      <c r="Y4" s="8">
        <v>226.55900000000003</v>
      </c>
      <c r="Z4" s="12">
        <v>908.28099999999995</v>
      </c>
      <c r="AA4" s="37">
        <v>195.77600000000001</v>
      </c>
      <c r="AB4" s="37">
        <v>229.27100000000002</v>
      </c>
      <c r="AC4" s="68">
        <v>247.02600000000001</v>
      </c>
      <c r="AD4" s="37">
        <v>265.44200000000001</v>
      </c>
      <c r="AE4" s="58">
        <v>937.5150000000001</v>
      </c>
      <c r="AF4" s="37">
        <v>243.52399999999997</v>
      </c>
      <c r="AG4" s="37">
        <f>'[2]Destaques Operacionais'!AG4</f>
        <v>245.815</v>
      </c>
      <c r="AH4" s="37">
        <v>250.5</v>
      </c>
      <c r="AI4" s="37">
        <v>235.239</v>
      </c>
      <c r="AJ4" s="58">
        <v>975.07799999999997</v>
      </c>
      <c r="AK4" s="37">
        <v>225.816</v>
      </c>
      <c r="AL4" s="37">
        <v>255.75700000000001</v>
      </c>
    </row>
    <row r="5" spans="1:38" x14ac:dyDescent="0.25">
      <c r="A5" s="7" t="s">
        <v>113</v>
      </c>
      <c r="B5" s="8">
        <v>127.92500000000001</v>
      </c>
      <c r="C5" s="8">
        <v>128.77199999999999</v>
      </c>
      <c r="D5" s="8">
        <v>141.80800000000002</v>
      </c>
      <c r="E5" s="8">
        <v>141.06299999999999</v>
      </c>
      <c r="F5" s="12">
        <v>539.56799999999998</v>
      </c>
      <c r="G5" s="8">
        <v>115.96</v>
      </c>
      <c r="H5" s="8">
        <v>141.20500000000001</v>
      </c>
      <c r="I5" s="8">
        <v>152.71199999999999</v>
      </c>
      <c r="J5" s="8">
        <v>155.19800000000001</v>
      </c>
      <c r="K5" s="12">
        <v>565.07500000000005</v>
      </c>
      <c r="L5" s="8">
        <v>140.10300000000001</v>
      </c>
      <c r="M5" s="8">
        <v>164.41800000000001</v>
      </c>
      <c r="N5" s="8">
        <v>167.76399999999998</v>
      </c>
      <c r="O5" s="8">
        <v>162.268</v>
      </c>
      <c r="P5" s="12">
        <v>634.553</v>
      </c>
      <c r="Q5" s="8">
        <v>139.499</v>
      </c>
      <c r="R5" s="8">
        <v>151.636</v>
      </c>
      <c r="S5" s="8">
        <v>164.524</v>
      </c>
      <c r="T5" s="8">
        <v>149.82035076072859</v>
      </c>
      <c r="U5" s="12">
        <v>605.47935076072861</v>
      </c>
      <c r="V5" s="8">
        <v>140.85780497402931</v>
      </c>
      <c r="W5" s="8">
        <v>149.75252306652663</v>
      </c>
      <c r="X5" s="8">
        <v>165.17000000000002</v>
      </c>
      <c r="Y5" s="8">
        <v>154.23387338206857</v>
      </c>
      <c r="Z5" s="12">
        <v>610.01420142262441</v>
      </c>
      <c r="AA5" s="37">
        <v>134.01900000000001</v>
      </c>
      <c r="AB5" s="37">
        <v>150.297</v>
      </c>
      <c r="AC5" s="68">
        <v>157.881</v>
      </c>
      <c r="AD5" s="8">
        <v>179.51</v>
      </c>
      <c r="AE5" s="12">
        <v>621.70699999999999</v>
      </c>
      <c r="AF5" s="37">
        <v>156.10399999999998</v>
      </c>
      <c r="AG5" s="37">
        <f>'[2]Destaques Operacionais'!AG5</f>
        <v>164.60999999999999</v>
      </c>
      <c r="AH5" s="37">
        <v>167.8</v>
      </c>
      <c r="AI5" s="37">
        <v>163.41199999999998</v>
      </c>
      <c r="AJ5" s="12">
        <v>651.92599999999993</v>
      </c>
      <c r="AK5" s="37">
        <v>149.53300000000002</v>
      </c>
      <c r="AL5" s="37">
        <v>170.131</v>
      </c>
    </row>
    <row r="6" spans="1:38" x14ac:dyDescent="0.25">
      <c r="A6" s="7" t="s">
        <v>114</v>
      </c>
      <c r="B6" s="8">
        <v>69.569000000000003</v>
      </c>
      <c r="C6" s="8">
        <v>73.009</v>
      </c>
      <c r="D6" s="8">
        <v>79.103999999999999</v>
      </c>
      <c r="E6" s="8">
        <v>79.888999999999996</v>
      </c>
      <c r="F6" s="12">
        <v>301.57099999999997</v>
      </c>
      <c r="G6" s="8">
        <v>68.150000000000006</v>
      </c>
      <c r="H6" s="8">
        <v>86.86999999999999</v>
      </c>
      <c r="I6" s="8">
        <v>85.168000000000006</v>
      </c>
      <c r="J6" s="8">
        <v>81.167000000000002</v>
      </c>
      <c r="K6" s="12">
        <v>321.35500000000002</v>
      </c>
      <c r="L6" s="8">
        <v>64.182999999999993</v>
      </c>
      <c r="M6" s="8">
        <v>70.725999999999999</v>
      </c>
      <c r="N6" s="8">
        <v>77.77600000000001</v>
      </c>
      <c r="O6" s="8">
        <v>77.960999999999999</v>
      </c>
      <c r="P6" s="12">
        <v>290.64600000000002</v>
      </c>
      <c r="Q6" s="8">
        <v>64.787000000000006</v>
      </c>
      <c r="R6" s="8">
        <v>73.824999999999989</v>
      </c>
      <c r="S6" s="8">
        <v>85.277999999999992</v>
      </c>
      <c r="T6" s="8">
        <v>79.775247608012208</v>
      </c>
      <c r="U6" s="12">
        <v>303.66524760801218</v>
      </c>
      <c r="V6" s="8">
        <v>71.628212997117799</v>
      </c>
      <c r="W6" s="8">
        <v>70.86193639026115</v>
      </c>
      <c r="X6" s="8">
        <v>81.135999999999996</v>
      </c>
      <c r="Y6" s="8">
        <v>81.289924926839177</v>
      </c>
      <c r="Z6" s="12">
        <v>304.91607431421812</v>
      </c>
      <c r="AA6" s="8">
        <v>63.736000000000004</v>
      </c>
      <c r="AB6" s="37">
        <v>71.896000000000001</v>
      </c>
      <c r="AC6" s="68">
        <v>78.212000000000003</v>
      </c>
      <c r="AD6" s="8">
        <v>86.984999999999999</v>
      </c>
      <c r="AE6" s="12">
        <v>300.82900000000001</v>
      </c>
      <c r="AF6" s="8">
        <v>65.319999999999993</v>
      </c>
      <c r="AG6" s="8">
        <f>'[2]Destaques Operacionais'!AG6</f>
        <v>64.766999999999996</v>
      </c>
      <c r="AH6" s="8">
        <v>81.3</v>
      </c>
      <c r="AI6" s="8">
        <v>77.435000000000002</v>
      </c>
      <c r="AJ6" s="12">
        <v>288.822</v>
      </c>
      <c r="AK6" s="8">
        <v>62.926000000000002</v>
      </c>
      <c r="AL6" s="8">
        <v>74.781999999999996</v>
      </c>
    </row>
    <row r="7" spans="1:38" x14ac:dyDescent="0.25">
      <c r="A7" s="7" t="s">
        <v>115</v>
      </c>
      <c r="B7" s="8">
        <v>24.1</v>
      </c>
      <c r="C7" s="8">
        <v>22.103999999999999</v>
      </c>
      <c r="D7" s="8">
        <v>25.642000000000003</v>
      </c>
      <c r="E7" s="8">
        <v>27.963000000000001</v>
      </c>
      <c r="F7" s="12">
        <v>99.808999999999997</v>
      </c>
      <c r="G7" s="8">
        <v>18.353000000000002</v>
      </c>
      <c r="H7" s="8">
        <v>14.718</v>
      </c>
      <c r="I7" s="8">
        <v>20.504000000000001</v>
      </c>
      <c r="J7" s="8">
        <v>23.324000000000002</v>
      </c>
      <c r="K7" s="12">
        <v>76.899000000000001</v>
      </c>
      <c r="L7" s="8">
        <v>24.839000000000002</v>
      </c>
      <c r="M7" s="8">
        <v>26.549999999999997</v>
      </c>
      <c r="N7" s="8">
        <v>31.652000000000001</v>
      </c>
      <c r="O7" s="8">
        <v>31.552</v>
      </c>
      <c r="P7" s="12">
        <v>114.593</v>
      </c>
      <c r="Q7" s="8">
        <v>29.263999999999999</v>
      </c>
      <c r="R7" s="8">
        <v>29.881</v>
      </c>
      <c r="S7" s="8">
        <v>34.503</v>
      </c>
      <c r="T7" s="8">
        <v>31.91905872936924</v>
      </c>
      <c r="U7" s="12">
        <v>125.56705872936924</v>
      </c>
      <c r="V7" s="8">
        <v>32.635859780467634</v>
      </c>
      <c r="W7" s="8">
        <v>30.665192254777914</v>
      </c>
      <c r="X7" s="8">
        <v>35.488</v>
      </c>
      <c r="Y7" s="8">
        <v>34.862075073160824</v>
      </c>
      <c r="Z7" s="12">
        <v>133.65112710840637</v>
      </c>
      <c r="AA7" s="8">
        <v>33.813999999999993</v>
      </c>
      <c r="AB7" s="37">
        <v>38.124000000000002</v>
      </c>
      <c r="AC7" s="68">
        <v>40.442</v>
      </c>
      <c r="AD7" s="8">
        <v>40.868000000000002</v>
      </c>
      <c r="AE7" s="12">
        <v>153.24799999999999</v>
      </c>
      <c r="AF7" s="8">
        <v>35.605000000000004</v>
      </c>
      <c r="AG7" s="8">
        <f>'[2]Destaques Operacionais'!AG7</f>
        <v>35.936999999999998</v>
      </c>
      <c r="AH7" s="8">
        <v>39.700000000000003</v>
      </c>
      <c r="AI7" s="8">
        <v>37.685000000000002</v>
      </c>
      <c r="AJ7" s="12">
        <v>148.92700000000002</v>
      </c>
      <c r="AK7" s="8">
        <v>36.706000000000003</v>
      </c>
      <c r="AL7" s="8">
        <v>33.454000000000008</v>
      </c>
    </row>
    <row r="8" spans="1:38" x14ac:dyDescent="0.25">
      <c r="A8" s="7" t="s">
        <v>33</v>
      </c>
      <c r="B8" s="8">
        <v>11.571999999999999</v>
      </c>
      <c r="C8" s="8">
        <v>13.091000000000001</v>
      </c>
      <c r="D8" s="8">
        <v>13.925999999999998</v>
      </c>
      <c r="E8" s="8">
        <v>13.384999999999998</v>
      </c>
      <c r="F8" s="12">
        <v>51.974000000000004</v>
      </c>
      <c r="G8" s="8">
        <v>11.3</v>
      </c>
      <c r="H8" s="8">
        <v>13.228000000000002</v>
      </c>
      <c r="I8" s="8">
        <v>14.044</v>
      </c>
      <c r="J8" s="8">
        <v>15.167999999999999</v>
      </c>
      <c r="K8" s="12">
        <v>53.74</v>
      </c>
      <c r="L8" s="8">
        <v>15.001000000000001</v>
      </c>
      <c r="M8" s="8">
        <v>17.48</v>
      </c>
      <c r="N8" s="8">
        <v>16.995000000000001</v>
      </c>
      <c r="O8" s="8">
        <v>17.100999999999999</v>
      </c>
      <c r="P8" s="12">
        <v>66.576999999999998</v>
      </c>
      <c r="Q8" s="8">
        <v>16.655999999999999</v>
      </c>
      <c r="R8" s="8">
        <v>19.698999999999998</v>
      </c>
      <c r="S8" s="8">
        <v>18.167000000000002</v>
      </c>
      <c r="T8" s="8">
        <v>18.188955962252845</v>
      </c>
      <c r="U8" s="12">
        <v>72.710955962252854</v>
      </c>
      <c r="V8" s="8">
        <v>16.483817200122935</v>
      </c>
      <c r="W8" s="8">
        <v>18.749856084400214</v>
      </c>
      <c r="X8" s="8">
        <v>18.491</v>
      </c>
      <c r="Y8" s="8">
        <v>17.877326715476855</v>
      </c>
      <c r="Z8" s="12">
        <v>71.602000000000004</v>
      </c>
      <c r="AA8" s="8">
        <v>17.980999999999998</v>
      </c>
      <c r="AB8" s="37">
        <v>22.246000000000002</v>
      </c>
      <c r="AC8" s="68">
        <v>18.615000000000002</v>
      </c>
      <c r="AD8" s="8">
        <v>21.986000000000001</v>
      </c>
      <c r="AE8" s="12">
        <v>80.828000000000003</v>
      </c>
      <c r="AF8" s="8">
        <v>18.619</v>
      </c>
      <c r="AG8" s="8">
        <f>'[2]Destaques Operacionais'!AG8</f>
        <v>21.136000000000003</v>
      </c>
      <c r="AH8" s="8">
        <v>23.9</v>
      </c>
      <c r="AI8" s="8">
        <v>23.164000000000001</v>
      </c>
      <c r="AJ8" s="12">
        <v>86.819000000000003</v>
      </c>
      <c r="AK8" s="8">
        <v>21.041999999999998</v>
      </c>
      <c r="AL8" s="8">
        <v>23.15</v>
      </c>
    </row>
    <row r="9" spans="1:38" x14ac:dyDescent="0.25">
      <c r="A9" s="7" t="s">
        <v>116</v>
      </c>
      <c r="B9" s="8">
        <v>22.683999999999997</v>
      </c>
      <c r="C9" s="8">
        <v>20.567999999999998</v>
      </c>
      <c r="D9" s="8">
        <v>23.135999999999999</v>
      </c>
      <c r="E9" s="8">
        <v>19.826000000000004</v>
      </c>
      <c r="F9" s="12">
        <v>86.213999999999999</v>
      </c>
      <c r="G9" s="8">
        <v>18.157</v>
      </c>
      <c r="H9" s="8">
        <v>26.388999999999999</v>
      </c>
      <c r="I9" s="8">
        <v>32.996000000000002</v>
      </c>
      <c r="J9" s="8">
        <v>35.539000000000001</v>
      </c>
      <c r="K9" s="12">
        <v>113.08099999999999</v>
      </c>
      <c r="L9" s="8">
        <v>36.08</v>
      </c>
      <c r="M9" s="8">
        <v>49.662000000000006</v>
      </c>
      <c r="N9" s="8">
        <v>41.341000000000001</v>
      </c>
      <c r="O9" s="8">
        <v>35.654000000000003</v>
      </c>
      <c r="P9" s="12">
        <v>162.73699999999999</v>
      </c>
      <c r="Q9" s="8">
        <v>28.792000000000002</v>
      </c>
      <c r="R9" s="8">
        <v>28.231000000000002</v>
      </c>
      <c r="S9" s="8">
        <v>26.576000000000004</v>
      </c>
      <c r="T9" s="8">
        <v>19.937088461094294</v>
      </c>
      <c r="U9" s="12">
        <v>103.53608846109429</v>
      </c>
      <c r="V9" s="8">
        <v>20.109914996320967</v>
      </c>
      <c r="W9" s="8">
        <v>29.475538337087354</v>
      </c>
      <c r="X9" s="8">
        <v>30.055000000000003</v>
      </c>
      <c r="Y9" s="8">
        <v>20.204546666591686</v>
      </c>
      <c r="Z9" s="12">
        <v>99.845000000000013</v>
      </c>
      <c r="AA9" s="8">
        <v>18.488</v>
      </c>
      <c r="AB9" s="37">
        <v>18.030999999999999</v>
      </c>
      <c r="AC9" s="68">
        <v>20.611999999999998</v>
      </c>
      <c r="AD9" s="8">
        <v>29.670999999999999</v>
      </c>
      <c r="AE9" s="12">
        <v>86.802000000000007</v>
      </c>
      <c r="AF9" s="8">
        <v>36.56</v>
      </c>
      <c r="AG9" s="8">
        <f>'[2]Destaques Operacionais'!AG9</f>
        <v>42.77</v>
      </c>
      <c r="AH9" s="8">
        <v>23</v>
      </c>
      <c r="AI9" s="8">
        <v>25.128</v>
      </c>
      <c r="AJ9" s="12">
        <v>127.45800000000001</v>
      </c>
      <c r="AK9" s="8">
        <v>28.858999999999998</v>
      </c>
      <c r="AL9" s="8">
        <v>38.745000000000005</v>
      </c>
    </row>
    <row r="10" spans="1:38" x14ac:dyDescent="0.25">
      <c r="A10" s="7" t="s">
        <v>117</v>
      </c>
      <c r="B10" s="8">
        <v>70.093999999999994</v>
      </c>
      <c r="C10" s="8">
        <v>69.39500000000001</v>
      </c>
      <c r="D10" s="8">
        <v>81.914999999999992</v>
      </c>
      <c r="E10" s="8">
        <v>101.24799999999999</v>
      </c>
      <c r="F10" s="12">
        <v>322.65199999999999</v>
      </c>
      <c r="G10" s="8">
        <v>62.478999999999999</v>
      </c>
      <c r="H10" s="8">
        <v>96.768999999999991</v>
      </c>
      <c r="I10" s="8">
        <v>95.28700000000002</v>
      </c>
      <c r="J10" s="8">
        <v>70.436999999999998</v>
      </c>
      <c r="K10" s="12">
        <v>324.97200000000004</v>
      </c>
      <c r="L10" s="8">
        <v>67.591000000000008</v>
      </c>
      <c r="M10" s="8">
        <v>70.032999999999987</v>
      </c>
      <c r="N10" s="8">
        <v>80.046999999999997</v>
      </c>
      <c r="O10" s="8">
        <v>76.493000000000009</v>
      </c>
      <c r="P10" s="12">
        <v>294.16399999999999</v>
      </c>
      <c r="Q10" s="8">
        <v>63.061</v>
      </c>
      <c r="R10" s="8">
        <v>84.371000000000009</v>
      </c>
      <c r="S10" s="8">
        <v>87.784999999999997</v>
      </c>
      <c r="T10" s="8">
        <v>60.623649239271408</v>
      </c>
      <c r="U10" s="12">
        <v>295.84064923927144</v>
      </c>
      <c r="V10" s="8">
        <v>69.236195025970687</v>
      </c>
      <c r="W10" s="8">
        <v>66.587476933473368</v>
      </c>
      <c r="X10" s="8">
        <v>90.117999999999995</v>
      </c>
      <c r="Y10" s="8">
        <v>72.32512661793146</v>
      </c>
      <c r="Z10" s="12">
        <v>298.26679857737554</v>
      </c>
      <c r="AA10" s="8">
        <v>61.757000000000005</v>
      </c>
      <c r="AB10" s="37">
        <v>78.974000000000018</v>
      </c>
      <c r="AC10" s="68">
        <v>89.14500000000001</v>
      </c>
      <c r="AD10" s="8">
        <v>85.932000000000002</v>
      </c>
      <c r="AE10" s="12">
        <v>315.80800000000005</v>
      </c>
      <c r="AF10" s="8">
        <v>87.419999999999987</v>
      </c>
      <c r="AG10" s="8">
        <f>'[2]Destaques Operacionais'!AG10</f>
        <v>81.204999999999998</v>
      </c>
      <c r="AH10" s="8">
        <v>82.7</v>
      </c>
      <c r="AI10" s="8">
        <v>71.826999999999998</v>
      </c>
      <c r="AJ10" s="12">
        <v>323.15199999999999</v>
      </c>
      <c r="AK10" s="8">
        <v>76.283000000000001</v>
      </c>
      <c r="AL10" s="8">
        <v>85.626000000000005</v>
      </c>
    </row>
    <row r="11" spans="1:38" x14ac:dyDescent="0.25">
      <c r="A11" s="7"/>
      <c r="B11" s="1"/>
      <c r="C11" s="3"/>
      <c r="D11" s="3"/>
      <c r="E11" s="3"/>
      <c r="F11" s="6"/>
      <c r="G11" s="3"/>
      <c r="H11" s="3"/>
      <c r="I11" s="3"/>
      <c r="J11" s="3"/>
      <c r="K11" s="6"/>
      <c r="L11" s="3"/>
      <c r="M11" s="3"/>
      <c r="N11" s="3"/>
      <c r="O11" s="3"/>
      <c r="P11" s="6"/>
      <c r="Q11" s="3"/>
      <c r="R11" s="3"/>
      <c r="S11" s="3"/>
      <c r="T11" s="3"/>
      <c r="U11" s="6"/>
      <c r="V11" s="28"/>
      <c r="W11" s="34"/>
      <c r="X11" s="34"/>
      <c r="Y11" s="34"/>
      <c r="Z11" s="6"/>
      <c r="AA11" s="34"/>
      <c r="AB11" s="34"/>
      <c r="AC11" s="69"/>
      <c r="AD11" s="34"/>
      <c r="AE11" s="59"/>
      <c r="AF11" s="34"/>
      <c r="AG11" s="34"/>
      <c r="AH11" s="34"/>
      <c r="AI11" s="34"/>
      <c r="AJ11" s="59"/>
      <c r="AK11" s="34"/>
      <c r="AL11" s="34"/>
    </row>
    <row r="12" spans="1:38" x14ac:dyDescent="0.25">
      <c r="A12" s="7" t="s">
        <v>3</v>
      </c>
      <c r="B12" s="1"/>
      <c r="C12" s="1"/>
      <c r="D12" s="1"/>
      <c r="E12" s="1"/>
      <c r="F12" s="5"/>
      <c r="G12" s="1"/>
      <c r="H12" s="1"/>
      <c r="I12" s="1"/>
      <c r="J12" s="1"/>
      <c r="K12" s="5"/>
      <c r="L12" s="1"/>
      <c r="M12" s="1"/>
      <c r="N12" s="1"/>
      <c r="O12" s="1"/>
      <c r="P12" s="5"/>
      <c r="Q12" s="1"/>
      <c r="R12" s="1"/>
      <c r="S12" s="1"/>
      <c r="T12" s="1"/>
      <c r="U12" s="5"/>
      <c r="V12" s="1"/>
      <c r="W12" s="33"/>
      <c r="X12" s="33"/>
      <c r="Y12" s="33"/>
      <c r="Z12" s="5"/>
      <c r="AA12" s="33"/>
      <c r="AB12" s="33"/>
      <c r="AC12" s="67"/>
      <c r="AD12" s="33"/>
      <c r="AE12" s="57"/>
      <c r="AF12" s="33"/>
      <c r="AG12" s="33"/>
      <c r="AH12" s="33"/>
      <c r="AI12" s="33"/>
      <c r="AJ12" s="57"/>
      <c r="AK12" s="33"/>
      <c r="AL12" s="33"/>
    </row>
    <row r="13" spans="1:38" x14ac:dyDescent="0.25">
      <c r="A13" s="7" t="s">
        <v>32</v>
      </c>
      <c r="B13" s="8">
        <v>141.41800000000001</v>
      </c>
      <c r="C13" s="8">
        <v>142.345</v>
      </c>
      <c r="D13" s="8">
        <v>159.70500000000001</v>
      </c>
      <c r="E13" s="8">
        <v>182.94</v>
      </c>
      <c r="F13" s="12">
        <v>626.40800000000002</v>
      </c>
      <c r="G13" s="8">
        <v>132.19400000000002</v>
      </c>
      <c r="H13" s="8">
        <v>175.505</v>
      </c>
      <c r="I13" s="8">
        <v>185.05600000000001</v>
      </c>
      <c r="J13" s="8">
        <v>163.60300000000001</v>
      </c>
      <c r="K13" s="12">
        <v>656.35799999999995</v>
      </c>
      <c r="L13" s="8">
        <v>154.04</v>
      </c>
      <c r="M13" s="8">
        <v>170.51999999999998</v>
      </c>
      <c r="N13" s="8">
        <v>177.10599999999999</v>
      </c>
      <c r="O13" s="8">
        <v>164.57599999999999</v>
      </c>
      <c r="P13" s="12">
        <v>666.24199999999996</v>
      </c>
      <c r="Q13" s="8">
        <v>140.70099999999999</v>
      </c>
      <c r="R13" s="8">
        <v>174.70999999999998</v>
      </c>
      <c r="S13" s="8">
        <v>174.625</v>
      </c>
      <c r="T13" s="8">
        <v>149.08999999999997</v>
      </c>
      <c r="U13" s="12">
        <v>639.12599999999998</v>
      </c>
      <c r="V13" s="8">
        <v>146.57</v>
      </c>
      <c r="W13" s="8">
        <v>153.577</v>
      </c>
      <c r="X13" s="8">
        <v>180.75799999999998</v>
      </c>
      <c r="Y13" s="8">
        <v>155.06200000000001</v>
      </c>
      <c r="Z13" s="12">
        <v>635.96699999999998</v>
      </c>
      <c r="AA13" s="37">
        <v>134.029</v>
      </c>
      <c r="AB13" s="37">
        <v>159.53900000000002</v>
      </c>
      <c r="AC13" s="70">
        <v>170.91000000000003</v>
      </c>
      <c r="AD13" s="37">
        <v>183.43200000000002</v>
      </c>
      <c r="AE13" s="58">
        <v>647.91000000000008</v>
      </c>
      <c r="AF13" s="37">
        <v>173.35399999999998</v>
      </c>
      <c r="AG13" s="37">
        <f>'[2]Destaques Operacionais'!AG13</f>
        <v>181.93299999999999</v>
      </c>
      <c r="AH13" s="63">
        <v>171.53700000000001</v>
      </c>
      <c r="AI13" s="63">
        <v>160.32300000000001</v>
      </c>
      <c r="AJ13" s="58">
        <v>687.14699999999993</v>
      </c>
      <c r="AK13" s="63">
        <v>162.477</v>
      </c>
      <c r="AL13" s="63">
        <v>187.22899999999998</v>
      </c>
    </row>
    <row r="14" spans="1:38" x14ac:dyDescent="0.25">
      <c r="A14" s="7" t="s">
        <v>113</v>
      </c>
      <c r="B14" s="8">
        <v>87.949000000000012</v>
      </c>
      <c r="C14" s="8">
        <v>89.545999999999992</v>
      </c>
      <c r="D14" s="8">
        <v>99.696000000000012</v>
      </c>
      <c r="E14" s="8">
        <v>99.531000000000006</v>
      </c>
      <c r="F14" s="12">
        <v>376.72200000000004</v>
      </c>
      <c r="G14" s="8">
        <v>83.195999999999998</v>
      </c>
      <c r="H14" s="8">
        <v>103.619</v>
      </c>
      <c r="I14" s="8">
        <v>113.35</v>
      </c>
      <c r="J14" s="8">
        <v>111.396</v>
      </c>
      <c r="K14" s="12">
        <v>411.56099999999998</v>
      </c>
      <c r="L14" s="8">
        <v>100.181</v>
      </c>
      <c r="M14" s="8">
        <v>119.76600000000001</v>
      </c>
      <c r="N14" s="8">
        <v>121.42699999999999</v>
      </c>
      <c r="O14" s="8">
        <v>111.41199999999999</v>
      </c>
      <c r="P14" s="12">
        <v>452.786</v>
      </c>
      <c r="Q14" s="8">
        <v>93.74199999999999</v>
      </c>
      <c r="R14" s="8">
        <v>107.78999999999999</v>
      </c>
      <c r="S14" s="8">
        <v>114.45400000000001</v>
      </c>
      <c r="T14" s="8">
        <v>100.18499999999999</v>
      </c>
      <c r="U14" s="12">
        <v>416.17099999999999</v>
      </c>
      <c r="V14" s="8">
        <v>94.977999999999994</v>
      </c>
      <c r="W14" s="8">
        <v>104.57899999999999</v>
      </c>
      <c r="X14" s="8">
        <v>113.812</v>
      </c>
      <c r="Y14" s="8">
        <v>102.05600000000001</v>
      </c>
      <c r="Z14" s="12">
        <v>415.42499999999995</v>
      </c>
      <c r="AA14" s="8">
        <v>88.460999999999999</v>
      </c>
      <c r="AB14" s="8">
        <v>101.214</v>
      </c>
      <c r="AC14" s="68">
        <v>106.724</v>
      </c>
      <c r="AD14" s="37">
        <v>118.102</v>
      </c>
      <c r="AE14" s="58">
        <v>414.50100000000003</v>
      </c>
      <c r="AF14" s="8">
        <v>108.46600000000001</v>
      </c>
      <c r="AG14" s="8">
        <f>'[2]Destaques Operacionais'!AG14</f>
        <v>117.15899999999999</v>
      </c>
      <c r="AH14" s="64">
        <v>110.91200000000001</v>
      </c>
      <c r="AI14" s="64">
        <v>109.21199999999999</v>
      </c>
      <c r="AJ14" s="58">
        <v>445.74900000000002</v>
      </c>
      <c r="AK14" s="64">
        <v>100.83600000000001</v>
      </c>
      <c r="AL14" s="64">
        <v>117.584</v>
      </c>
    </row>
    <row r="15" spans="1:38" x14ac:dyDescent="0.25">
      <c r="A15" s="7" t="s">
        <v>114</v>
      </c>
      <c r="B15" s="8">
        <v>47.887</v>
      </c>
      <c r="C15" s="8">
        <v>52.496000000000002</v>
      </c>
      <c r="D15" s="8">
        <v>58.036000000000001</v>
      </c>
      <c r="E15" s="8">
        <v>57.174999999999997</v>
      </c>
      <c r="F15" s="12">
        <v>215.59399999999999</v>
      </c>
      <c r="G15" s="8">
        <v>47.29</v>
      </c>
      <c r="H15" s="8">
        <v>61.786999999999992</v>
      </c>
      <c r="I15" s="8">
        <v>63.195</v>
      </c>
      <c r="J15" s="8">
        <v>56.759</v>
      </c>
      <c r="K15" s="12">
        <v>229.03100000000001</v>
      </c>
      <c r="L15" s="8">
        <v>44.760999999999996</v>
      </c>
      <c r="M15" s="8">
        <v>50.248999999999995</v>
      </c>
      <c r="N15" s="8">
        <v>55.584000000000003</v>
      </c>
      <c r="O15" s="8">
        <v>51.583999999999996</v>
      </c>
      <c r="P15" s="12">
        <v>202.178</v>
      </c>
      <c r="Q15" s="8">
        <v>44.731000000000002</v>
      </c>
      <c r="R15" s="8">
        <v>53.060999999999993</v>
      </c>
      <c r="S15" s="8">
        <v>61.236999999999995</v>
      </c>
      <c r="T15" s="8">
        <v>55.490999999999993</v>
      </c>
      <c r="U15" s="12">
        <v>214.51999999999998</v>
      </c>
      <c r="V15" s="8">
        <v>50.498000000000005</v>
      </c>
      <c r="W15" s="8">
        <v>50.921000000000006</v>
      </c>
      <c r="X15" s="8">
        <v>58.588999999999999</v>
      </c>
      <c r="Y15" s="8">
        <v>55.189</v>
      </c>
      <c r="Z15" s="12">
        <v>215.197</v>
      </c>
      <c r="AA15" s="8">
        <v>44.49</v>
      </c>
      <c r="AB15" s="8">
        <v>53.644999999999996</v>
      </c>
      <c r="AC15" s="68">
        <v>57.177000000000007</v>
      </c>
      <c r="AD15" s="37">
        <v>59.718000000000004</v>
      </c>
      <c r="AE15" s="58">
        <v>215.03000000000003</v>
      </c>
      <c r="AF15" s="8">
        <v>43.454999999999998</v>
      </c>
      <c r="AG15" s="8">
        <f>'[2]Destaques Operacionais'!AG15</f>
        <v>44.863999999999997</v>
      </c>
      <c r="AH15" s="64">
        <v>57.635999999999996</v>
      </c>
      <c r="AI15" s="64">
        <v>53.260999999999996</v>
      </c>
      <c r="AJ15" s="58">
        <v>199.21599999999998</v>
      </c>
      <c r="AK15" s="64">
        <v>42.061</v>
      </c>
      <c r="AL15" s="64">
        <v>53.564999999999998</v>
      </c>
    </row>
    <row r="16" spans="1:38" x14ac:dyDescent="0.25">
      <c r="A16" s="7" t="s">
        <v>115</v>
      </c>
      <c r="B16" s="8">
        <v>15.491000000000001</v>
      </c>
      <c r="C16" s="8">
        <v>13.725999999999999</v>
      </c>
      <c r="D16" s="8">
        <v>15.647000000000002</v>
      </c>
      <c r="E16" s="8">
        <v>18.350999999999999</v>
      </c>
      <c r="F16" s="12">
        <v>63.215000000000003</v>
      </c>
      <c r="G16" s="8">
        <v>12.160000000000002</v>
      </c>
      <c r="H16" s="8">
        <v>8.7810000000000006</v>
      </c>
      <c r="I16" s="8">
        <v>11.358000000000001</v>
      </c>
      <c r="J16" s="8">
        <v>13.759</v>
      </c>
      <c r="K16" s="12">
        <v>46.058000000000007</v>
      </c>
      <c r="L16" s="8">
        <v>15.042000000000002</v>
      </c>
      <c r="M16" s="8">
        <v>16.228999999999999</v>
      </c>
      <c r="N16" s="8">
        <v>20.021000000000001</v>
      </c>
      <c r="O16" s="8">
        <v>19.966999999999999</v>
      </c>
      <c r="P16" s="12">
        <v>71.259</v>
      </c>
      <c r="Q16" s="8">
        <v>17.372</v>
      </c>
      <c r="R16" s="8">
        <v>18.395</v>
      </c>
      <c r="S16" s="8">
        <v>21.499000000000002</v>
      </c>
      <c r="T16" s="8">
        <v>19.200000000000003</v>
      </c>
      <c r="U16" s="12">
        <v>76.466000000000008</v>
      </c>
      <c r="V16" s="8">
        <v>19.981999999999999</v>
      </c>
      <c r="W16" s="8">
        <v>18.695999999999998</v>
      </c>
      <c r="X16" s="8">
        <v>21.2</v>
      </c>
      <c r="Y16" s="8">
        <v>21.307000000000002</v>
      </c>
      <c r="Z16" s="12">
        <v>81.185000000000002</v>
      </c>
      <c r="AA16" s="8">
        <v>21.000999999999998</v>
      </c>
      <c r="AB16" s="8">
        <v>23.060000000000002</v>
      </c>
      <c r="AC16" s="68">
        <v>24.140999999999998</v>
      </c>
      <c r="AD16" s="37">
        <v>24.355</v>
      </c>
      <c r="AE16" s="58">
        <v>92.556999999999988</v>
      </c>
      <c r="AF16" s="8">
        <v>22.612000000000002</v>
      </c>
      <c r="AG16" s="8">
        <f>'[2]Destaques Operacionais'!AG16</f>
        <v>22.547000000000001</v>
      </c>
      <c r="AH16" s="64">
        <v>24.188000000000002</v>
      </c>
      <c r="AI16" s="64">
        <v>22.878</v>
      </c>
      <c r="AJ16" s="58">
        <v>92.225000000000009</v>
      </c>
      <c r="AK16" s="64">
        <v>22.300999999999998</v>
      </c>
      <c r="AL16" s="64">
        <v>18.813000000000002</v>
      </c>
    </row>
    <row r="17" spans="1:38" x14ac:dyDescent="0.25">
      <c r="A17" s="7" t="s">
        <v>33</v>
      </c>
      <c r="B17" s="8">
        <v>6.7149999999999999</v>
      </c>
      <c r="C17" s="8">
        <v>8.234</v>
      </c>
      <c r="D17" s="8">
        <v>9.0689999999999991</v>
      </c>
      <c r="E17" s="8">
        <v>8.5279999999999987</v>
      </c>
      <c r="F17" s="12">
        <v>32.545999999999999</v>
      </c>
      <c r="G17" s="8">
        <v>6.1449999999999996</v>
      </c>
      <c r="H17" s="8">
        <v>7.5470000000000006</v>
      </c>
      <c r="I17" s="8">
        <v>7.4779999999999998</v>
      </c>
      <c r="J17" s="8">
        <v>6.827</v>
      </c>
      <c r="K17" s="12">
        <v>27.997</v>
      </c>
      <c r="L17" s="8">
        <v>6.5129999999999999</v>
      </c>
      <c r="M17" s="8">
        <v>6.82</v>
      </c>
      <c r="N17" s="8">
        <v>7.2920000000000007</v>
      </c>
      <c r="O17" s="8">
        <v>8.0749999999999993</v>
      </c>
      <c r="P17" s="12">
        <v>28.7</v>
      </c>
      <c r="Q17" s="8">
        <v>7.9390000000000001</v>
      </c>
      <c r="R17" s="8">
        <v>10.266999999999999</v>
      </c>
      <c r="S17" s="8">
        <v>8.777000000000001</v>
      </c>
      <c r="T17" s="8">
        <v>8.5809999999999995</v>
      </c>
      <c r="U17" s="12">
        <v>35.564</v>
      </c>
      <c r="V17" s="8">
        <v>6.5819999999999999</v>
      </c>
      <c r="W17" s="8">
        <v>8.4209999999999994</v>
      </c>
      <c r="X17" s="8">
        <v>8.972999999999999</v>
      </c>
      <c r="Y17" s="8">
        <v>9.2439999999999998</v>
      </c>
      <c r="Z17" s="12">
        <v>33.22</v>
      </c>
      <c r="AA17" s="8">
        <v>7.7749999999999995</v>
      </c>
      <c r="AB17" s="8">
        <v>10.032</v>
      </c>
      <c r="AC17" s="68">
        <v>8.5400000000000009</v>
      </c>
      <c r="AD17" s="37">
        <v>9.9239999999999995</v>
      </c>
      <c r="AE17" s="58">
        <v>36.271000000000001</v>
      </c>
      <c r="AF17" s="8">
        <v>8.3930000000000007</v>
      </c>
      <c r="AG17" s="8">
        <f>'[2]Destaques Operacionais'!AG17</f>
        <v>9.9390000000000001</v>
      </c>
      <c r="AH17" s="64">
        <v>9.2459999999999987</v>
      </c>
      <c r="AI17" s="64">
        <v>10.022</v>
      </c>
      <c r="AJ17" s="58">
        <v>37.6</v>
      </c>
      <c r="AK17" s="64">
        <v>9.347999999999999</v>
      </c>
      <c r="AL17" s="64">
        <v>10.816000000000001</v>
      </c>
    </row>
    <row r="18" spans="1:38" x14ac:dyDescent="0.25">
      <c r="A18" s="7" t="s">
        <v>116</v>
      </c>
      <c r="B18" s="8">
        <v>17.855999999999998</v>
      </c>
      <c r="C18" s="8">
        <v>15.089999999999998</v>
      </c>
      <c r="D18" s="8">
        <v>16.943999999999999</v>
      </c>
      <c r="E18" s="8">
        <v>15.477000000000004</v>
      </c>
      <c r="F18" s="12">
        <v>65.367000000000004</v>
      </c>
      <c r="G18" s="8">
        <v>17.600999999999999</v>
      </c>
      <c r="H18" s="8">
        <v>25.503999999999998</v>
      </c>
      <c r="I18" s="8">
        <v>31.318999999999999</v>
      </c>
      <c r="J18" s="8">
        <v>34.051000000000002</v>
      </c>
      <c r="K18" s="12">
        <v>108.47499999999999</v>
      </c>
      <c r="L18" s="8">
        <v>33.865000000000002</v>
      </c>
      <c r="M18" s="8">
        <v>46.468000000000004</v>
      </c>
      <c r="N18" s="8">
        <v>38.53</v>
      </c>
      <c r="O18" s="8">
        <v>31.786000000000001</v>
      </c>
      <c r="P18" s="12">
        <v>150.649</v>
      </c>
      <c r="Q18" s="8">
        <v>23.700000000000003</v>
      </c>
      <c r="R18" s="8">
        <v>26.067</v>
      </c>
      <c r="S18" s="8">
        <v>22.941000000000003</v>
      </c>
      <c r="T18" s="8">
        <v>16.913</v>
      </c>
      <c r="U18" s="12">
        <v>89.620999999999995</v>
      </c>
      <c r="V18" s="8">
        <v>17.916</v>
      </c>
      <c r="W18" s="8">
        <v>26.541</v>
      </c>
      <c r="X18" s="8">
        <v>25.050000000000004</v>
      </c>
      <c r="Y18" s="8">
        <v>16.316000000000003</v>
      </c>
      <c r="Z18" s="12">
        <v>85.823000000000008</v>
      </c>
      <c r="AA18" s="8">
        <v>15.195</v>
      </c>
      <c r="AB18" s="8">
        <v>14.477</v>
      </c>
      <c r="AC18" s="68">
        <v>16.866</v>
      </c>
      <c r="AD18" s="37">
        <v>24.105</v>
      </c>
      <c r="AE18" s="58">
        <v>70.643000000000001</v>
      </c>
      <c r="AF18" s="8">
        <v>34.006</v>
      </c>
      <c r="AG18" s="8">
        <f>'[2]Destaques Operacionais'!AG18</f>
        <v>39.809000000000005</v>
      </c>
      <c r="AH18" s="64">
        <v>19.841999999999999</v>
      </c>
      <c r="AI18" s="64">
        <v>23.050999999999998</v>
      </c>
      <c r="AJ18" s="58">
        <v>116.708</v>
      </c>
      <c r="AK18" s="64">
        <v>27.125999999999998</v>
      </c>
      <c r="AL18" s="64">
        <v>34.39</v>
      </c>
    </row>
    <row r="19" spans="1:38" x14ac:dyDescent="0.25">
      <c r="A19" s="7" t="s">
        <v>117</v>
      </c>
      <c r="B19" s="8">
        <v>53.468999999999994</v>
      </c>
      <c r="C19" s="8">
        <v>52.799000000000007</v>
      </c>
      <c r="D19" s="8">
        <v>60.008999999999993</v>
      </c>
      <c r="E19" s="8">
        <v>83.408999999999992</v>
      </c>
      <c r="F19" s="12">
        <v>249.68599999999998</v>
      </c>
      <c r="G19" s="8">
        <v>48.998000000000005</v>
      </c>
      <c r="H19" s="8">
        <v>71.885999999999996</v>
      </c>
      <c r="I19" s="8">
        <v>71.706000000000017</v>
      </c>
      <c r="J19" s="8">
        <v>52.207000000000001</v>
      </c>
      <c r="K19" s="12">
        <v>244.79700000000003</v>
      </c>
      <c r="L19" s="8">
        <v>53.859000000000002</v>
      </c>
      <c r="M19" s="8">
        <v>50.753999999999991</v>
      </c>
      <c r="N19" s="8">
        <v>55.679000000000002</v>
      </c>
      <c r="O19" s="8">
        <v>53.164000000000009</v>
      </c>
      <c r="P19" s="12">
        <v>213.45600000000002</v>
      </c>
      <c r="Q19" s="8">
        <v>46.959000000000003</v>
      </c>
      <c r="R19" s="8">
        <v>66.92</v>
      </c>
      <c r="S19" s="8">
        <v>60.170999999999999</v>
      </c>
      <c r="T19" s="8">
        <v>48.905000000000001</v>
      </c>
      <c r="U19" s="12">
        <v>222.95500000000001</v>
      </c>
      <c r="V19" s="8">
        <v>51.592000000000013</v>
      </c>
      <c r="W19" s="8">
        <v>48.998000000000005</v>
      </c>
      <c r="X19" s="8">
        <v>66.945999999999998</v>
      </c>
      <c r="Y19" s="8">
        <v>53.006</v>
      </c>
      <c r="Z19" s="12">
        <v>220.542</v>
      </c>
      <c r="AA19" s="8">
        <v>45.568000000000005</v>
      </c>
      <c r="AB19" s="8">
        <v>58.32500000000001</v>
      </c>
      <c r="AC19" s="68">
        <v>64.186000000000007</v>
      </c>
      <c r="AD19" s="37">
        <v>65.33</v>
      </c>
      <c r="AE19" s="58">
        <v>233.40900000000005</v>
      </c>
      <c r="AF19" s="8">
        <v>64.887999999999991</v>
      </c>
      <c r="AG19" s="8">
        <f>'[2]Destaques Operacionais'!AG19</f>
        <v>64.774000000000001</v>
      </c>
      <c r="AH19" s="64">
        <v>60.625</v>
      </c>
      <c r="AI19" s="64">
        <v>51.111000000000004</v>
      </c>
      <c r="AJ19" s="58">
        <v>241.39799999999997</v>
      </c>
      <c r="AK19" s="64">
        <v>61.640999999999998</v>
      </c>
      <c r="AL19" s="64">
        <v>69.64500000000001</v>
      </c>
    </row>
    <row r="20" spans="1:38" x14ac:dyDescent="0.25">
      <c r="A20" s="7"/>
      <c r="B20" s="3"/>
      <c r="C20" s="3"/>
      <c r="D20" s="3"/>
      <c r="E20" s="3"/>
      <c r="F20" s="21"/>
      <c r="G20" s="20"/>
      <c r="H20" s="20"/>
      <c r="I20" s="20"/>
      <c r="J20" s="20"/>
      <c r="K20" s="21"/>
      <c r="L20" s="20"/>
      <c r="M20" s="20"/>
      <c r="N20" s="20"/>
      <c r="O20" s="20"/>
      <c r="P20" s="21"/>
      <c r="Q20" s="20"/>
      <c r="R20" s="20"/>
      <c r="S20" s="20"/>
      <c r="T20" s="20"/>
      <c r="U20" s="21"/>
      <c r="V20" s="48"/>
      <c r="W20" s="35"/>
      <c r="X20" s="35"/>
      <c r="Y20" s="35"/>
      <c r="Z20" s="21"/>
      <c r="AA20" s="35"/>
      <c r="AB20" s="35"/>
      <c r="AC20" s="71"/>
      <c r="AD20" s="35"/>
      <c r="AE20" s="60"/>
      <c r="AF20" s="35"/>
      <c r="AG20" s="35"/>
      <c r="AH20" s="35"/>
      <c r="AI20" s="35"/>
      <c r="AJ20" s="60"/>
      <c r="AK20" s="35"/>
      <c r="AL20" s="35"/>
    </row>
    <row r="21" spans="1:38" x14ac:dyDescent="0.25">
      <c r="A21" s="7" t="s">
        <v>2</v>
      </c>
      <c r="B21" s="1"/>
      <c r="C21" s="1"/>
      <c r="D21" s="1"/>
      <c r="E21" s="1"/>
      <c r="F21" s="5"/>
      <c r="G21" s="1"/>
      <c r="H21" s="1"/>
      <c r="I21" s="1"/>
      <c r="J21" s="1"/>
      <c r="K21" s="5"/>
      <c r="L21" s="1"/>
      <c r="M21" s="1"/>
      <c r="N21" s="1"/>
      <c r="O21" s="1"/>
      <c r="P21" s="5"/>
      <c r="Q21" s="1"/>
      <c r="R21" s="1"/>
      <c r="S21" s="1"/>
      <c r="T21" s="1"/>
      <c r="U21" s="5"/>
      <c r="V21" s="1"/>
      <c r="W21" s="33"/>
      <c r="X21" s="33"/>
      <c r="Y21" s="33"/>
      <c r="Z21" s="5"/>
      <c r="AA21" s="33"/>
      <c r="AB21" s="33"/>
      <c r="AC21" s="67"/>
      <c r="AD21" s="33"/>
      <c r="AE21" s="57"/>
      <c r="AF21" s="33"/>
      <c r="AG21" s="33"/>
      <c r="AH21" s="33"/>
      <c r="AI21" s="33"/>
      <c r="AJ21" s="57"/>
      <c r="AK21" s="33"/>
      <c r="AL21" s="33"/>
    </row>
    <row r="22" spans="1:38" x14ac:dyDescent="0.25">
      <c r="A22" s="7" t="s">
        <v>32</v>
      </c>
      <c r="B22" s="8">
        <v>56.600999999999999</v>
      </c>
      <c r="C22" s="8">
        <v>55.822000000000003</v>
      </c>
      <c r="D22" s="8">
        <v>64.018000000000001</v>
      </c>
      <c r="E22" s="8">
        <v>59.370999999999995</v>
      </c>
      <c r="F22" s="12">
        <v>235.81200000000001</v>
      </c>
      <c r="G22" s="8">
        <v>46.24499999999999</v>
      </c>
      <c r="H22" s="8">
        <v>62.469000000000008</v>
      </c>
      <c r="I22" s="8">
        <v>62.943000000000005</v>
      </c>
      <c r="J22" s="8">
        <v>62.031999999999996</v>
      </c>
      <c r="K22" s="12">
        <v>233.68900000000002</v>
      </c>
      <c r="L22" s="8">
        <v>53.653999999999996</v>
      </c>
      <c r="M22" s="8">
        <v>63.930999999999997</v>
      </c>
      <c r="N22" s="8">
        <v>70.704999999999998</v>
      </c>
      <c r="O22" s="8">
        <v>74.185000000000002</v>
      </c>
      <c r="P22" s="12">
        <v>262.47499999999997</v>
      </c>
      <c r="Q22" s="8">
        <v>61.858999999999995</v>
      </c>
      <c r="R22" s="8">
        <v>61.297000000000004</v>
      </c>
      <c r="S22" s="8">
        <v>77.683999999999997</v>
      </c>
      <c r="T22" s="8">
        <v>61.353999999999999</v>
      </c>
      <c r="U22" s="12">
        <v>262.19400000000002</v>
      </c>
      <c r="V22" s="8">
        <v>63.524000000000001</v>
      </c>
      <c r="W22" s="8">
        <v>62.762999999999998</v>
      </c>
      <c r="X22" s="8">
        <v>74.53</v>
      </c>
      <c r="Y22" s="8">
        <v>71.497000000000014</v>
      </c>
      <c r="Z22" s="12">
        <v>272.31400000000002</v>
      </c>
      <c r="AA22" s="8">
        <v>61.747</v>
      </c>
      <c r="AB22" s="8">
        <v>69.731999999999999</v>
      </c>
      <c r="AC22" s="68">
        <v>76.115999999999985</v>
      </c>
      <c r="AD22" s="8">
        <v>82.01</v>
      </c>
      <c r="AE22" s="58">
        <v>289.60499999999996</v>
      </c>
      <c r="AF22" s="8">
        <v>70.169999999999987</v>
      </c>
      <c r="AG22" s="8">
        <f>'[2]Destaques Operacionais'!AG22</f>
        <v>63.881999999999991</v>
      </c>
      <c r="AH22" s="64">
        <v>79.00200000000001</v>
      </c>
      <c r="AI22" s="64">
        <v>74.915999999999997</v>
      </c>
      <c r="AJ22" s="58">
        <v>287.96999999999997</v>
      </c>
      <c r="AK22" s="64">
        <v>63.338999999999999</v>
      </c>
      <c r="AL22" s="64">
        <v>68.528000000000006</v>
      </c>
    </row>
    <row r="23" spans="1:38" x14ac:dyDescent="0.25">
      <c r="A23" s="7" t="s">
        <v>113</v>
      </c>
      <c r="B23" s="8">
        <v>39.975999999999999</v>
      </c>
      <c r="C23" s="8">
        <v>39.225999999999999</v>
      </c>
      <c r="D23" s="8">
        <v>42.112000000000002</v>
      </c>
      <c r="E23" s="8">
        <v>41.531999999999996</v>
      </c>
      <c r="F23" s="12">
        <v>162.846</v>
      </c>
      <c r="G23" s="8">
        <v>32.763999999999996</v>
      </c>
      <c r="H23" s="8">
        <v>37.586000000000006</v>
      </c>
      <c r="I23" s="8">
        <v>39.362000000000002</v>
      </c>
      <c r="J23" s="8">
        <v>43.802</v>
      </c>
      <c r="K23" s="12">
        <v>153.51400000000001</v>
      </c>
      <c r="L23" s="8">
        <v>39.921999999999997</v>
      </c>
      <c r="M23" s="8">
        <v>44.652000000000001</v>
      </c>
      <c r="N23" s="8">
        <v>46.336999999999996</v>
      </c>
      <c r="O23" s="8">
        <v>50.856000000000009</v>
      </c>
      <c r="P23" s="12">
        <v>181.76700000000002</v>
      </c>
      <c r="Q23" s="8">
        <v>45.756999999999998</v>
      </c>
      <c r="R23" s="8">
        <v>43.846000000000004</v>
      </c>
      <c r="S23" s="8">
        <v>50.07</v>
      </c>
      <c r="T23" s="8">
        <v>49.635350760728592</v>
      </c>
      <c r="U23" s="12">
        <v>189.30835076072862</v>
      </c>
      <c r="V23" s="8">
        <v>45.879804974029327</v>
      </c>
      <c r="W23" s="8">
        <v>45.173523066526634</v>
      </c>
      <c r="X23" s="8">
        <v>51.358000000000004</v>
      </c>
      <c r="Y23" s="8">
        <v>52.17787338206854</v>
      </c>
      <c r="Z23" s="12">
        <v>194.58920142262451</v>
      </c>
      <c r="AA23" s="8">
        <v>45.558</v>
      </c>
      <c r="AB23" s="8">
        <v>49.082999999999998</v>
      </c>
      <c r="AC23" s="68">
        <v>51.156999999999996</v>
      </c>
      <c r="AD23" s="8">
        <v>61.408000000000001</v>
      </c>
      <c r="AE23" s="58">
        <v>207.20599999999999</v>
      </c>
      <c r="AF23" s="8">
        <v>47.637999999999991</v>
      </c>
      <c r="AG23" s="8">
        <f>'[2]Destaques Operacionais'!AG23</f>
        <v>47.450999999999993</v>
      </c>
      <c r="AH23" s="64">
        <v>56.887</v>
      </c>
      <c r="AI23" s="64">
        <v>54.2</v>
      </c>
      <c r="AJ23" s="58">
        <v>206.17599999999999</v>
      </c>
      <c r="AK23" s="64">
        <v>48.697000000000003</v>
      </c>
      <c r="AL23" s="64">
        <v>52.547000000000004</v>
      </c>
    </row>
    <row r="24" spans="1:38" x14ac:dyDescent="0.25">
      <c r="A24" s="7" t="s">
        <v>114</v>
      </c>
      <c r="B24" s="8">
        <v>21.681999999999999</v>
      </c>
      <c r="C24" s="8">
        <v>20.512999999999998</v>
      </c>
      <c r="D24" s="8">
        <v>21.068000000000001</v>
      </c>
      <c r="E24" s="8">
        <v>22.713999999999999</v>
      </c>
      <c r="F24" s="12">
        <v>85.97699999999999</v>
      </c>
      <c r="G24" s="8">
        <v>20.86</v>
      </c>
      <c r="H24" s="8">
        <v>25.083000000000002</v>
      </c>
      <c r="I24" s="8">
        <v>21.972999999999999</v>
      </c>
      <c r="J24" s="8">
        <v>24.407999999999998</v>
      </c>
      <c r="K24" s="12">
        <v>92.323999999999998</v>
      </c>
      <c r="L24" s="8">
        <v>19.422000000000001</v>
      </c>
      <c r="M24" s="8">
        <v>20.477</v>
      </c>
      <c r="N24" s="8">
        <v>22.192</v>
      </c>
      <c r="O24" s="8">
        <v>26.377000000000002</v>
      </c>
      <c r="P24" s="12">
        <v>88.468000000000004</v>
      </c>
      <c r="Q24" s="8">
        <v>20.056000000000001</v>
      </c>
      <c r="R24" s="8">
        <v>20.763999999999999</v>
      </c>
      <c r="S24" s="8">
        <v>24.040999999999997</v>
      </c>
      <c r="T24" s="8">
        <v>24.284247608012215</v>
      </c>
      <c r="U24" s="12">
        <v>89.145247608012212</v>
      </c>
      <c r="V24" s="8">
        <v>21.130212997117791</v>
      </c>
      <c r="W24" s="8">
        <v>19.94093639026115</v>
      </c>
      <c r="X24" s="8">
        <v>22.547000000000001</v>
      </c>
      <c r="Y24" s="8">
        <v>26.100924926839177</v>
      </c>
      <c r="Z24" s="12">
        <v>89.719074314218133</v>
      </c>
      <c r="AA24" s="8">
        <v>19.245999999999999</v>
      </c>
      <c r="AB24" s="8">
        <v>18.251000000000001</v>
      </c>
      <c r="AC24" s="68">
        <v>21.035</v>
      </c>
      <c r="AD24" s="8">
        <v>27.266999999999999</v>
      </c>
      <c r="AE24" s="58">
        <v>85.798999999999992</v>
      </c>
      <c r="AF24" s="8">
        <v>21.864999999999998</v>
      </c>
      <c r="AG24" s="8">
        <f>'[2]Destaques Operacionais'!AG24</f>
        <v>19.902999999999999</v>
      </c>
      <c r="AH24" s="64">
        <v>23.646999999999998</v>
      </c>
      <c r="AI24" s="64">
        <v>24.173999999999999</v>
      </c>
      <c r="AJ24" s="58">
        <v>89.588999999999999</v>
      </c>
      <c r="AK24" s="64">
        <v>20.864999999999998</v>
      </c>
      <c r="AL24" s="64">
        <v>21.216999999999999</v>
      </c>
    </row>
    <row r="25" spans="1:38" x14ac:dyDescent="0.25">
      <c r="A25" s="7" t="s">
        <v>115</v>
      </c>
      <c r="B25" s="8">
        <v>8.609</v>
      </c>
      <c r="C25" s="8">
        <v>8.3780000000000001</v>
      </c>
      <c r="D25" s="8">
        <v>9.995000000000001</v>
      </c>
      <c r="E25" s="8">
        <v>9.6120000000000001</v>
      </c>
      <c r="F25" s="12">
        <v>36.594000000000001</v>
      </c>
      <c r="G25" s="8">
        <v>6.1929999999999996</v>
      </c>
      <c r="H25" s="8">
        <v>5.9370000000000003</v>
      </c>
      <c r="I25" s="8">
        <v>9.1460000000000008</v>
      </c>
      <c r="J25" s="8">
        <v>9.5650000000000013</v>
      </c>
      <c r="K25" s="12">
        <v>30.841000000000001</v>
      </c>
      <c r="L25" s="8">
        <v>9.7970000000000006</v>
      </c>
      <c r="M25" s="8">
        <v>10.321</v>
      </c>
      <c r="N25" s="8">
        <v>11.631</v>
      </c>
      <c r="O25" s="8">
        <v>11.584999999999999</v>
      </c>
      <c r="P25" s="12">
        <v>43.334000000000003</v>
      </c>
      <c r="Q25" s="8">
        <v>11.891999999999999</v>
      </c>
      <c r="R25" s="8">
        <v>11.486000000000001</v>
      </c>
      <c r="S25" s="8">
        <v>13.004</v>
      </c>
      <c r="T25" s="8">
        <v>12.719058729369236</v>
      </c>
      <c r="U25" s="12">
        <v>49.101058729369228</v>
      </c>
      <c r="V25" s="8">
        <v>12.653859780467634</v>
      </c>
      <c r="W25" s="8">
        <v>11.969192254777916</v>
      </c>
      <c r="X25" s="8">
        <v>14.288</v>
      </c>
      <c r="Y25" s="8">
        <v>13.555075073160825</v>
      </c>
      <c r="Z25" s="12">
        <v>52.466127108406376</v>
      </c>
      <c r="AA25" s="8">
        <v>12.812999999999999</v>
      </c>
      <c r="AB25" s="8">
        <v>15.064</v>
      </c>
      <c r="AC25" s="68">
        <v>16.301000000000002</v>
      </c>
      <c r="AD25" s="8">
        <v>16.513000000000002</v>
      </c>
      <c r="AE25" s="58">
        <v>60.691000000000003</v>
      </c>
      <c r="AF25" s="8">
        <v>12.993</v>
      </c>
      <c r="AG25" s="8">
        <f>'[2]Destaques Operacionais'!AG25</f>
        <v>13.39</v>
      </c>
      <c r="AH25" s="64">
        <v>15.468</v>
      </c>
      <c r="AI25" s="64">
        <v>14.807</v>
      </c>
      <c r="AJ25" s="58">
        <v>56.658000000000001</v>
      </c>
      <c r="AK25" s="64">
        <v>14.405000000000001</v>
      </c>
      <c r="AL25" s="64">
        <v>14.641000000000002</v>
      </c>
    </row>
    <row r="26" spans="1:38" x14ac:dyDescent="0.25">
      <c r="A26" s="7" t="s">
        <v>33</v>
      </c>
      <c r="B26" s="8">
        <v>4.8570000000000002</v>
      </c>
      <c r="C26" s="8">
        <v>4.8570000000000002</v>
      </c>
      <c r="D26" s="8">
        <v>4.8570000000000002</v>
      </c>
      <c r="E26" s="8">
        <v>4.8570000000000002</v>
      </c>
      <c r="F26" s="12">
        <v>19.428000000000001</v>
      </c>
      <c r="G26" s="8">
        <v>5.1550000000000002</v>
      </c>
      <c r="H26" s="8">
        <v>5.681</v>
      </c>
      <c r="I26" s="8">
        <v>6.5659999999999998</v>
      </c>
      <c r="J26" s="8">
        <v>8.3409999999999993</v>
      </c>
      <c r="K26" s="12">
        <v>25.743000000000002</v>
      </c>
      <c r="L26" s="8">
        <v>8.4880000000000013</v>
      </c>
      <c r="M26" s="8">
        <v>10.66</v>
      </c>
      <c r="N26" s="8">
        <v>9.7029999999999994</v>
      </c>
      <c r="O26" s="8">
        <v>9.0259999999999998</v>
      </c>
      <c r="P26" s="12">
        <v>37.877000000000002</v>
      </c>
      <c r="Q26" s="8">
        <v>8.7169999999999987</v>
      </c>
      <c r="R26" s="8">
        <v>9.4320000000000004</v>
      </c>
      <c r="S26" s="8">
        <v>9.39</v>
      </c>
      <c r="T26" s="8">
        <v>9.607955962252845</v>
      </c>
      <c r="U26" s="12">
        <v>37.146955962252846</v>
      </c>
      <c r="V26" s="8">
        <v>9.9018172001229345</v>
      </c>
      <c r="W26" s="8">
        <v>10.328856084400215</v>
      </c>
      <c r="X26" s="8">
        <v>9.5180000000000007</v>
      </c>
      <c r="Y26" s="8">
        <v>8.6333267154768532</v>
      </c>
      <c r="Z26" s="12">
        <v>38.382000000000005</v>
      </c>
      <c r="AA26" s="8">
        <v>10.206</v>
      </c>
      <c r="AB26" s="8">
        <v>12.214</v>
      </c>
      <c r="AC26" s="68">
        <v>10.074999999999999</v>
      </c>
      <c r="AD26" s="8">
        <v>12.062000000000001</v>
      </c>
      <c r="AE26" s="58">
        <v>44.557000000000002</v>
      </c>
      <c r="AF26" s="8">
        <v>10.225999999999999</v>
      </c>
      <c r="AG26" s="8">
        <f>'[2]Destaques Operacionais'!AG26</f>
        <v>11.197000000000001</v>
      </c>
      <c r="AH26" s="64">
        <v>14.606</v>
      </c>
      <c r="AI26" s="64">
        <v>13.142000000000001</v>
      </c>
      <c r="AJ26" s="58">
        <v>49.171000000000006</v>
      </c>
      <c r="AK26" s="64">
        <v>11.693999999999999</v>
      </c>
      <c r="AL26" s="64">
        <v>12.334</v>
      </c>
    </row>
    <row r="27" spans="1:38" x14ac:dyDescent="0.25">
      <c r="A27" s="7" t="s">
        <v>116</v>
      </c>
      <c r="B27" s="8">
        <v>4.8280000000000003</v>
      </c>
      <c r="C27" s="8">
        <v>5.4779999999999998</v>
      </c>
      <c r="D27" s="8">
        <v>6.1920000000000002</v>
      </c>
      <c r="E27" s="8">
        <v>4.3490000000000002</v>
      </c>
      <c r="F27" s="12">
        <v>20.846999999999998</v>
      </c>
      <c r="G27" s="8">
        <v>0.55600000000000005</v>
      </c>
      <c r="H27" s="8">
        <v>0.88500000000000001</v>
      </c>
      <c r="I27" s="8">
        <v>1.677</v>
      </c>
      <c r="J27" s="8">
        <v>1.488</v>
      </c>
      <c r="K27" s="12">
        <v>4.6059999999999999</v>
      </c>
      <c r="L27" s="8">
        <v>2.2149999999999999</v>
      </c>
      <c r="M27" s="8">
        <v>3.194</v>
      </c>
      <c r="N27" s="8">
        <v>2.8109999999999999</v>
      </c>
      <c r="O27" s="8">
        <v>3.8679999999999994</v>
      </c>
      <c r="P27" s="12">
        <v>12.087999999999999</v>
      </c>
      <c r="Q27" s="8">
        <v>5.0920000000000005</v>
      </c>
      <c r="R27" s="8">
        <v>2.1640000000000001</v>
      </c>
      <c r="S27" s="8">
        <v>3.6350000000000002</v>
      </c>
      <c r="T27" s="8">
        <v>3.0240884610942942</v>
      </c>
      <c r="U27" s="12">
        <v>13.915088461094294</v>
      </c>
      <c r="V27" s="8">
        <v>2.1939149963209652</v>
      </c>
      <c r="W27" s="8">
        <v>2.9345383370873526</v>
      </c>
      <c r="X27" s="8">
        <v>5.0049999999999999</v>
      </c>
      <c r="Y27" s="8">
        <v>3.8885466665916821</v>
      </c>
      <c r="Z27" s="12">
        <v>14.022</v>
      </c>
      <c r="AA27" s="8">
        <v>3.2930000000000001</v>
      </c>
      <c r="AB27" s="8">
        <v>3.5540000000000003</v>
      </c>
      <c r="AC27" s="68">
        <v>3.746</v>
      </c>
      <c r="AD27" s="8">
        <v>5.5660000000000007</v>
      </c>
      <c r="AE27" s="58">
        <v>16.159000000000002</v>
      </c>
      <c r="AF27" s="8">
        <v>2.5539999999999998</v>
      </c>
      <c r="AG27" s="8">
        <f>'[2]Destaques Operacionais'!AG27</f>
        <v>2.9610000000000003</v>
      </c>
      <c r="AH27" s="64">
        <v>3.1659999999999999</v>
      </c>
      <c r="AI27" s="64">
        <v>2.077</v>
      </c>
      <c r="AJ27" s="58">
        <v>10.758000000000001</v>
      </c>
      <c r="AK27" s="64">
        <v>1.7329999999999999</v>
      </c>
      <c r="AL27" s="64">
        <v>4.3550000000000004</v>
      </c>
    </row>
    <row r="28" spans="1:38" x14ac:dyDescent="0.25">
      <c r="A28" s="7" t="s">
        <v>117</v>
      </c>
      <c r="B28" s="8">
        <v>16.625</v>
      </c>
      <c r="C28" s="8">
        <v>16.596000000000004</v>
      </c>
      <c r="D28" s="8">
        <v>21.905999999999999</v>
      </c>
      <c r="E28" s="8">
        <v>17.838999999999999</v>
      </c>
      <c r="F28" s="12">
        <v>72.966000000000008</v>
      </c>
      <c r="G28" s="8">
        <v>13.480999999999998</v>
      </c>
      <c r="H28" s="8">
        <v>24.882999999999999</v>
      </c>
      <c r="I28" s="8">
        <v>23.581000000000003</v>
      </c>
      <c r="J28" s="8">
        <v>18.229999999999997</v>
      </c>
      <c r="K28" s="12">
        <v>80.174999999999997</v>
      </c>
      <c r="L28" s="8">
        <v>13.732000000000003</v>
      </c>
      <c r="M28" s="8">
        <v>19.278999999999996</v>
      </c>
      <c r="N28" s="8">
        <v>24.367999999999999</v>
      </c>
      <c r="O28" s="8">
        <v>23.329000000000001</v>
      </c>
      <c r="P28" s="12">
        <v>80.707999999999998</v>
      </c>
      <c r="Q28" s="8">
        <v>16.101999999999997</v>
      </c>
      <c r="R28" s="8">
        <v>17.451000000000001</v>
      </c>
      <c r="S28" s="8">
        <v>27.614000000000001</v>
      </c>
      <c r="T28" s="8">
        <v>11.718649239271409</v>
      </c>
      <c r="U28" s="12">
        <v>72.885649239271402</v>
      </c>
      <c r="V28" s="8">
        <v>17.644195025970674</v>
      </c>
      <c r="W28" s="8">
        <v>17.589476933473364</v>
      </c>
      <c r="X28" s="8">
        <v>23.171999999999997</v>
      </c>
      <c r="Y28" s="8">
        <v>19.319126617931467</v>
      </c>
      <c r="Z28" s="12">
        <v>77.724798577375509</v>
      </c>
      <c r="AA28" s="8">
        <v>16.189</v>
      </c>
      <c r="AB28" s="8">
        <v>20.649000000000001</v>
      </c>
      <c r="AC28" s="68">
        <v>24.958999999999996</v>
      </c>
      <c r="AD28" s="8">
        <v>20.602</v>
      </c>
      <c r="AE28" s="58">
        <v>82.399000000000001</v>
      </c>
      <c r="AF28" s="8">
        <v>22.531999999999996</v>
      </c>
      <c r="AG28" s="8">
        <f>'[2]Destaques Operacionais'!AG28</f>
        <v>16.430999999999997</v>
      </c>
      <c r="AH28" s="64">
        <v>22.115000000000002</v>
      </c>
      <c r="AI28" s="64">
        <v>20.716000000000001</v>
      </c>
      <c r="AJ28" s="58">
        <v>81.793999999999997</v>
      </c>
      <c r="AK28" s="64">
        <v>14.641999999999999</v>
      </c>
      <c r="AL28" s="64">
        <v>15.981</v>
      </c>
    </row>
    <row r="29" spans="1:38" x14ac:dyDescent="0.25">
      <c r="A29" s="54" t="s">
        <v>126</v>
      </c>
      <c r="B29" s="8"/>
      <c r="C29" s="8"/>
      <c r="D29" s="8"/>
      <c r="E29" s="8"/>
      <c r="F29" s="12"/>
      <c r="G29" s="8"/>
      <c r="H29" s="8"/>
      <c r="I29" s="8"/>
      <c r="J29" s="8"/>
      <c r="K29" s="12"/>
      <c r="L29" s="8"/>
      <c r="M29" s="8"/>
      <c r="N29" s="8"/>
      <c r="O29" s="8"/>
      <c r="P29" s="12"/>
      <c r="Q29" s="8"/>
      <c r="R29" s="8"/>
      <c r="S29" s="8"/>
      <c r="T29" s="8"/>
      <c r="U29" s="12"/>
      <c r="V29" s="8"/>
      <c r="W29" s="8"/>
      <c r="X29" s="8"/>
      <c r="Y29" s="8"/>
      <c r="Z29" s="12"/>
      <c r="AA29" s="8"/>
      <c r="AB29" s="8"/>
      <c r="AC29" s="68"/>
      <c r="AD29" s="8"/>
      <c r="AE29" s="12"/>
      <c r="AF29" s="8"/>
      <c r="AG29" s="8"/>
      <c r="AH29" s="8"/>
      <c r="AI29" s="8"/>
      <c r="AJ29" s="12"/>
      <c r="AK29" s="8"/>
      <c r="AL29" s="8"/>
    </row>
    <row r="30" spans="1:38" x14ac:dyDescent="0.25">
      <c r="A30" s="7"/>
      <c r="B30" s="1"/>
      <c r="C30" s="1"/>
      <c r="D30" s="1"/>
      <c r="E30" s="1"/>
      <c r="F30" s="5"/>
      <c r="G30" s="1"/>
      <c r="H30" s="1"/>
      <c r="I30" s="1"/>
      <c r="J30" s="1"/>
      <c r="K30" s="5"/>
      <c r="L30" s="1"/>
      <c r="M30" s="1"/>
      <c r="N30" s="1"/>
      <c r="O30" s="1"/>
      <c r="P30" s="5"/>
      <c r="Q30" s="1"/>
      <c r="R30" s="1"/>
      <c r="S30" s="1"/>
      <c r="T30" s="1"/>
      <c r="U30" s="5"/>
      <c r="V30" s="1"/>
      <c r="W30" s="36"/>
      <c r="X30" s="36"/>
      <c r="Y30" s="36"/>
      <c r="Z30" s="5"/>
      <c r="AA30" s="36"/>
      <c r="AB30" s="36"/>
      <c r="AC30" s="72"/>
      <c r="AD30" s="36"/>
      <c r="AE30" s="61"/>
      <c r="AF30" s="36"/>
      <c r="AG30" s="36"/>
      <c r="AH30" s="36"/>
      <c r="AI30" s="36"/>
      <c r="AJ30" s="61"/>
      <c r="AK30" s="36"/>
      <c r="AL30" s="79"/>
    </row>
    <row r="31" spans="1:38" x14ac:dyDescent="0.25">
      <c r="A31" s="7" t="s">
        <v>133</v>
      </c>
      <c r="B31" s="1"/>
      <c r="C31" s="1"/>
      <c r="D31" s="1"/>
      <c r="E31" s="1"/>
      <c r="F31" s="5"/>
      <c r="G31" s="1"/>
      <c r="H31" s="1"/>
      <c r="I31" s="1"/>
      <c r="J31" s="1"/>
      <c r="K31" s="5"/>
      <c r="L31" s="1"/>
      <c r="M31" s="1"/>
      <c r="N31" s="1"/>
      <c r="O31" s="1"/>
      <c r="P31" s="5"/>
      <c r="Q31" s="1"/>
      <c r="R31" s="1"/>
      <c r="S31" s="1"/>
      <c r="T31" s="1"/>
      <c r="U31" s="5"/>
      <c r="V31" s="1"/>
      <c r="W31" s="1"/>
      <c r="X31" s="1"/>
      <c r="Y31" s="1"/>
      <c r="Z31" s="5"/>
      <c r="AA31" s="1"/>
      <c r="AB31" s="1"/>
      <c r="AC31" s="73"/>
      <c r="AD31" s="1"/>
      <c r="AE31" s="5"/>
      <c r="AF31" s="1"/>
      <c r="AG31" s="1"/>
      <c r="AH31" s="1"/>
      <c r="AI31" s="1"/>
      <c r="AJ31" s="5"/>
      <c r="AK31" s="1"/>
      <c r="AL31" s="1"/>
    </row>
    <row r="32" spans="1:38" x14ac:dyDescent="0.25">
      <c r="A32" s="7" t="s">
        <v>134</v>
      </c>
      <c r="B32" s="8"/>
      <c r="C32" s="8"/>
      <c r="D32" s="8"/>
      <c r="E32" s="8"/>
      <c r="F32" s="12"/>
      <c r="G32" s="8">
        <v>118</v>
      </c>
      <c r="H32" s="8">
        <v>153</v>
      </c>
      <c r="I32" s="8">
        <v>160</v>
      </c>
      <c r="J32" s="8">
        <v>203</v>
      </c>
      <c r="K32" s="12">
        <v>634</v>
      </c>
      <c r="L32" s="8">
        <v>150</v>
      </c>
      <c r="M32" s="8">
        <v>205</v>
      </c>
      <c r="N32" s="8">
        <v>404</v>
      </c>
      <c r="O32" s="8">
        <v>484</v>
      </c>
      <c r="P32" s="12">
        <v>1243</v>
      </c>
      <c r="Q32" s="8">
        <v>563</v>
      </c>
      <c r="R32" s="8">
        <v>607</v>
      </c>
      <c r="S32" s="8">
        <v>672</v>
      </c>
      <c r="T32" s="8">
        <v>387</v>
      </c>
      <c r="U32" s="12">
        <v>2229</v>
      </c>
      <c r="V32" s="29">
        <v>308</v>
      </c>
      <c r="W32" s="37">
        <v>263</v>
      </c>
      <c r="X32" s="37">
        <v>229</v>
      </c>
      <c r="Y32" s="37">
        <v>202</v>
      </c>
      <c r="Z32" s="12">
        <v>1002</v>
      </c>
      <c r="AA32" s="37">
        <v>204</v>
      </c>
      <c r="AB32" s="37">
        <v>304</v>
      </c>
      <c r="AC32" s="70">
        <v>462</v>
      </c>
      <c r="AD32" s="37">
        <v>407</v>
      </c>
      <c r="AE32" s="58">
        <v>1377</v>
      </c>
      <c r="AF32" s="37">
        <v>392</v>
      </c>
      <c r="AG32" s="37">
        <f>'[2]Destaques Operacionais'!AG32</f>
        <v>362</v>
      </c>
      <c r="AH32" s="37">
        <v>308</v>
      </c>
      <c r="AI32" s="37">
        <v>197</v>
      </c>
      <c r="AJ32" s="58">
        <v>1259</v>
      </c>
      <c r="AK32" s="37">
        <v>201</v>
      </c>
      <c r="AL32" s="80">
        <v>211</v>
      </c>
    </row>
    <row r="33" spans="1:38" x14ac:dyDescent="0.25">
      <c r="A33" s="7"/>
      <c r="B33" s="1"/>
      <c r="C33" s="1"/>
      <c r="D33" s="1"/>
      <c r="E33" s="1"/>
      <c r="F33" s="5"/>
      <c r="G33" s="1"/>
      <c r="H33" s="1"/>
      <c r="I33" s="1"/>
      <c r="J33" s="1"/>
      <c r="K33" s="5"/>
      <c r="L33" s="1"/>
      <c r="M33" s="1"/>
      <c r="N33" s="1"/>
      <c r="O33" s="1"/>
      <c r="P33" s="5"/>
      <c r="Q33" s="1"/>
      <c r="R33" s="1"/>
      <c r="S33" s="1"/>
      <c r="T33" s="1"/>
      <c r="U33" s="5"/>
      <c r="V33" s="17"/>
      <c r="W33" s="17"/>
      <c r="X33" s="17"/>
      <c r="Y33" s="17"/>
      <c r="Z33" s="5"/>
      <c r="AA33" s="17"/>
      <c r="AB33" s="17"/>
      <c r="AC33" s="73"/>
      <c r="AD33" s="17"/>
      <c r="AE33" s="5"/>
      <c r="AF33" s="17"/>
      <c r="AG33" s="17"/>
      <c r="AH33" s="17"/>
      <c r="AI33" s="17"/>
      <c r="AJ33" s="5"/>
      <c r="AK33" s="17"/>
      <c r="AL33" s="17"/>
    </row>
    <row r="34" spans="1:38" x14ac:dyDescent="0.25">
      <c r="A34" s="7" t="s">
        <v>9</v>
      </c>
      <c r="B34" s="1"/>
      <c r="C34" s="1"/>
      <c r="D34" s="1"/>
      <c r="E34" s="1"/>
      <c r="F34" s="5"/>
      <c r="G34" s="1"/>
      <c r="H34" s="1"/>
      <c r="I34" s="1"/>
      <c r="J34" s="1"/>
      <c r="K34" s="5"/>
      <c r="L34" s="1"/>
      <c r="M34" s="1"/>
      <c r="N34" s="1"/>
      <c r="O34" s="1"/>
      <c r="P34" s="5"/>
      <c r="Q34" s="1"/>
      <c r="R34" s="1"/>
      <c r="S34" s="1"/>
      <c r="T34" s="1"/>
      <c r="U34" s="5"/>
      <c r="V34" s="17"/>
      <c r="W34" s="17"/>
      <c r="X34" s="17"/>
      <c r="Y34" s="17"/>
      <c r="Z34" s="5"/>
      <c r="AA34" s="17"/>
      <c r="AB34" s="17"/>
      <c r="AC34" s="73"/>
      <c r="AD34" s="17"/>
      <c r="AE34" s="5"/>
      <c r="AF34" s="17"/>
      <c r="AG34" s="17"/>
      <c r="AH34" s="17"/>
      <c r="AI34" s="17"/>
      <c r="AJ34" s="5"/>
      <c r="AK34" s="17"/>
      <c r="AL34" s="17"/>
    </row>
    <row r="35" spans="1:38" x14ac:dyDescent="0.25">
      <c r="A35" s="7" t="s">
        <v>34</v>
      </c>
      <c r="B35" s="9">
        <v>14640</v>
      </c>
      <c r="C35" s="9">
        <v>13929</v>
      </c>
      <c r="D35" s="9">
        <v>13835</v>
      </c>
      <c r="E35" s="9">
        <v>13252</v>
      </c>
      <c r="F35" s="10">
        <v>55655</v>
      </c>
      <c r="G35" s="9">
        <v>12295</v>
      </c>
      <c r="H35" s="9">
        <v>12509</v>
      </c>
      <c r="I35" s="9">
        <v>12714</v>
      </c>
      <c r="J35" s="9">
        <v>12547</v>
      </c>
      <c r="K35" s="10">
        <v>50065</v>
      </c>
      <c r="L35" s="9">
        <v>12353</v>
      </c>
      <c r="M35" s="9">
        <v>12553</v>
      </c>
      <c r="N35" s="9">
        <v>13180</v>
      </c>
      <c r="O35" s="9">
        <v>13422</v>
      </c>
      <c r="P35" s="10">
        <v>51507</v>
      </c>
      <c r="Q35" s="9">
        <v>13164</v>
      </c>
      <c r="R35" s="9">
        <v>12888</v>
      </c>
      <c r="S35" s="9">
        <v>13885.973371228312</v>
      </c>
      <c r="T35" s="9">
        <v>14723.496628771689</v>
      </c>
      <c r="U35" s="10">
        <v>54660.97</v>
      </c>
      <c r="V35" s="26">
        <v>13423.5</v>
      </c>
      <c r="W35" s="26">
        <v>12483</v>
      </c>
      <c r="X35" s="26">
        <v>13138</v>
      </c>
      <c r="Y35" s="26">
        <v>13159.5</v>
      </c>
      <c r="Z35" s="10">
        <v>52204</v>
      </c>
      <c r="AA35" s="26">
        <v>12514</v>
      </c>
      <c r="AB35" s="26">
        <v>13193</v>
      </c>
      <c r="AC35" s="74">
        <v>13638.5</v>
      </c>
      <c r="AD35" s="26">
        <v>14523.5</v>
      </c>
      <c r="AE35" s="10">
        <v>53869</v>
      </c>
      <c r="AF35" s="26">
        <v>13682.5</v>
      </c>
      <c r="AG35" s="26">
        <f>'[2]Destaques Operacionais'!AG35</f>
        <v>14014.5</v>
      </c>
      <c r="AH35" s="26">
        <v>14913.5</v>
      </c>
      <c r="AI35" s="26">
        <v>15932.5</v>
      </c>
      <c r="AJ35" s="10">
        <v>58543</v>
      </c>
      <c r="AK35" s="26">
        <v>14905</v>
      </c>
      <c r="AL35" s="26">
        <v>14744</v>
      </c>
    </row>
    <row r="36" spans="1:38" x14ac:dyDescent="0.25">
      <c r="A36" s="7"/>
      <c r="B36" s="1"/>
      <c r="C36" s="1"/>
      <c r="D36" s="1"/>
      <c r="E36" s="1"/>
      <c r="F36" s="5"/>
      <c r="G36" s="1"/>
      <c r="H36" s="1"/>
      <c r="I36" s="1"/>
      <c r="J36" s="1"/>
      <c r="K36" s="5"/>
      <c r="L36" s="1"/>
      <c r="M36" s="1"/>
      <c r="N36" s="1"/>
      <c r="O36" s="1"/>
      <c r="P36" s="5"/>
      <c r="Q36" s="1"/>
      <c r="R36" s="1"/>
      <c r="S36" s="1"/>
      <c r="T36" s="1"/>
      <c r="U36" s="5"/>
      <c r="V36" s="17"/>
      <c r="W36" s="17"/>
      <c r="X36" s="17"/>
      <c r="Y36" s="17"/>
      <c r="Z36" s="5"/>
      <c r="AA36" s="17"/>
      <c r="AB36" s="17"/>
      <c r="AC36" s="73"/>
      <c r="AD36" s="17"/>
      <c r="AE36" s="5"/>
      <c r="AF36" s="17"/>
      <c r="AG36" s="17"/>
      <c r="AH36" s="17"/>
      <c r="AI36" s="17"/>
      <c r="AJ36" s="5"/>
      <c r="AK36" s="17"/>
      <c r="AL36" s="17"/>
    </row>
    <row r="37" spans="1:38" x14ac:dyDescent="0.25">
      <c r="A37" s="7" t="s">
        <v>1</v>
      </c>
      <c r="B37" s="1"/>
      <c r="C37" s="1"/>
      <c r="D37" s="1"/>
      <c r="E37" s="1"/>
      <c r="F37" s="5"/>
      <c r="G37" s="1"/>
      <c r="H37" s="1"/>
      <c r="I37" s="1"/>
      <c r="J37" s="1"/>
      <c r="K37" s="5"/>
      <c r="L37" s="1"/>
      <c r="M37" s="1"/>
      <c r="N37" s="1"/>
      <c r="O37" s="1"/>
      <c r="P37" s="5"/>
      <c r="Q37" s="1"/>
      <c r="R37" s="1"/>
      <c r="S37" s="1"/>
      <c r="T37" s="1"/>
      <c r="U37" s="5"/>
      <c r="V37" s="17"/>
      <c r="W37" s="17"/>
      <c r="X37" s="17"/>
      <c r="Y37" s="17"/>
      <c r="Z37" s="5"/>
      <c r="AA37" s="17"/>
      <c r="AB37" s="17"/>
      <c r="AC37" s="73"/>
      <c r="AD37" s="17"/>
      <c r="AE37" s="5"/>
      <c r="AF37" s="17"/>
      <c r="AG37" s="17"/>
      <c r="AH37" s="17"/>
      <c r="AI37" s="17"/>
      <c r="AJ37" s="5"/>
      <c r="AK37" s="17"/>
      <c r="AL37" s="17"/>
    </row>
    <row r="38" spans="1:38" x14ac:dyDescent="0.25">
      <c r="A38" s="7" t="s">
        <v>35</v>
      </c>
      <c r="B38" s="1">
        <v>273</v>
      </c>
      <c r="C38" s="1">
        <v>301</v>
      </c>
      <c r="D38" s="1">
        <v>352</v>
      </c>
      <c r="E38" s="1">
        <v>433</v>
      </c>
      <c r="F38" s="10">
        <v>1359</v>
      </c>
      <c r="G38" s="1">
        <v>434</v>
      </c>
      <c r="H38" s="1">
        <v>501</v>
      </c>
      <c r="I38" s="1">
        <v>512</v>
      </c>
      <c r="J38" s="1">
        <v>598</v>
      </c>
      <c r="K38" s="10">
        <v>2045</v>
      </c>
      <c r="L38" s="1">
        <v>631</v>
      </c>
      <c r="M38" s="1">
        <v>717</v>
      </c>
      <c r="N38" s="1">
        <v>819</v>
      </c>
      <c r="O38" s="1">
        <v>900</v>
      </c>
      <c r="P38" s="10">
        <v>3067</v>
      </c>
      <c r="Q38" s="1">
        <v>906</v>
      </c>
      <c r="R38" s="9">
        <v>1164</v>
      </c>
      <c r="S38" s="9">
        <v>1284.0291898881537</v>
      </c>
      <c r="T38" s="9">
        <v>1617</v>
      </c>
      <c r="U38" s="10">
        <v>4971</v>
      </c>
      <c r="V38" s="26">
        <v>1272.1413</v>
      </c>
      <c r="W38" s="39">
        <v>1.4450000000000001</v>
      </c>
      <c r="X38" s="26">
        <v>1484</v>
      </c>
      <c r="Y38" s="26">
        <v>1594.1441712962917</v>
      </c>
      <c r="Z38" s="10">
        <v>5795.8481733277686</v>
      </c>
      <c r="AA38" s="26">
        <v>1405.229</v>
      </c>
      <c r="AB38" s="26">
        <v>1545.64</v>
      </c>
      <c r="AC38" s="74">
        <v>1609.3239999999998</v>
      </c>
      <c r="AD38" s="26">
        <v>1903.402</v>
      </c>
      <c r="AE38" s="10">
        <v>6463.5899999999992</v>
      </c>
      <c r="AF38" s="26">
        <v>1761.0043000000001</v>
      </c>
      <c r="AG38" s="26">
        <f>'[2]Destaques Operacionais'!AG38</f>
        <v>1972.7657388888979</v>
      </c>
      <c r="AH38" s="26">
        <v>1882.6799999842117</v>
      </c>
      <c r="AI38" s="26">
        <v>1795.767651350327</v>
      </c>
      <c r="AJ38" s="10">
        <v>7412.2176902234369</v>
      </c>
      <c r="AK38" s="26">
        <v>1556.4506999999999</v>
      </c>
      <c r="AL38" s="26">
        <v>1709</v>
      </c>
    </row>
    <row r="39" spans="1:38" x14ac:dyDescent="0.25">
      <c r="A39" s="7" t="s">
        <v>40</v>
      </c>
      <c r="B39" s="1">
        <v>3</v>
      </c>
      <c r="C39" s="1">
        <v>4</v>
      </c>
      <c r="D39" s="1">
        <v>5</v>
      </c>
      <c r="E39" s="1">
        <v>5</v>
      </c>
      <c r="F39" s="5">
        <v>5</v>
      </c>
      <c r="G39" s="1">
        <v>5</v>
      </c>
      <c r="H39" s="1">
        <v>6</v>
      </c>
      <c r="I39" s="1">
        <v>7</v>
      </c>
      <c r="J39" s="1">
        <v>7</v>
      </c>
      <c r="K39" s="5">
        <v>7</v>
      </c>
      <c r="L39" s="1">
        <v>8</v>
      </c>
      <c r="M39" s="1">
        <v>9</v>
      </c>
      <c r="N39" s="1">
        <v>9</v>
      </c>
      <c r="O39" s="1">
        <v>10</v>
      </c>
      <c r="P39" s="5">
        <v>10</v>
      </c>
      <c r="Q39" s="17">
        <v>11</v>
      </c>
      <c r="R39" s="17">
        <v>11</v>
      </c>
      <c r="S39" s="17">
        <v>12</v>
      </c>
      <c r="T39" s="17">
        <v>12</v>
      </c>
      <c r="U39" s="5">
        <v>12</v>
      </c>
      <c r="V39" s="26">
        <v>13</v>
      </c>
      <c r="W39" s="26">
        <v>13</v>
      </c>
      <c r="X39" s="26">
        <v>14</v>
      </c>
      <c r="Y39" s="26">
        <v>14</v>
      </c>
      <c r="Z39" s="10">
        <v>14</v>
      </c>
      <c r="AA39" s="26">
        <v>15</v>
      </c>
      <c r="AB39" s="26">
        <v>15</v>
      </c>
      <c r="AC39" s="74">
        <v>15</v>
      </c>
      <c r="AD39" s="26">
        <v>18</v>
      </c>
      <c r="AE39" s="10">
        <v>18</v>
      </c>
      <c r="AF39" s="26">
        <v>18</v>
      </c>
      <c r="AG39" s="26">
        <f>'[2]Destaques Operacionais'!AG39</f>
        <v>19</v>
      </c>
      <c r="AH39" s="26">
        <v>19</v>
      </c>
      <c r="AI39" s="26">
        <v>19</v>
      </c>
      <c r="AJ39" s="10">
        <v>19</v>
      </c>
      <c r="AK39" s="26">
        <v>19</v>
      </c>
      <c r="AL39" s="26">
        <v>19</v>
      </c>
    </row>
    <row r="40" spans="1:38" x14ac:dyDescent="0.25">
      <c r="A40" s="7" t="s">
        <v>41</v>
      </c>
      <c r="B40" s="1">
        <v>0</v>
      </c>
      <c r="C40" s="1">
        <v>0</v>
      </c>
      <c r="D40" s="1">
        <v>0</v>
      </c>
      <c r="E40" s="1">
        <v>0</v>
      </c>
      <c r="F40" s="5">
        <v>0</v>
      </c>
      <c r="G40" s="1">
        <v>0</v>
      </c>
      <c r="H40" s="1">
        <v>0</v>
      </c>
      <c r="I40" s="1">
        <v>0</v>
      </c>
      <c r="J40" s="1">
        <v>0</v>
      </c>
      <c r="K40" s="5">
        <v>0</v>
      </c>
      <c r="L40" s="1">
        <v>0</v>
      </c>
      <c r="M40" s="1">
        <v>0</v>
      </c>
      <c r="N40" s="1">
        <v>0</v>
      </c>
      <c r="O40" s="1">
        <v>0</v>
      </c>
      <c r="P40" s="5">
        <v>0</v>
      </c>
      <c r="Q40" s="1">
        <v>2</v>
      </c>
      <c r="R40" s="1">
        <v>2</v>
      </c>
      <c r="S40" s="1">
        <v>5</v>
      </c>
      <c r="T40" s="1">
        <v>5</v>
      </c>
      <c r="U40" s="5">
        <v>5</v>
      </c>
      <c r="V40" s="26">
        <v>3</v>
      </c>
      <c r="W40" s="26">
        <v>3</v>
      </c>
      <c r="X40" s="26">
        <v>3</v>
      </c>
      <c r="Y40" s="26">
        <v>3</v>
      </c>
      <c r="Z40" s="10">
        <v>3</v>
      </c>
      <c r="AA40" s="26">
        <v>3</v>
      </c>
      <c r="AB40" s="26">
        <v>3</v>
      </c>
      <c r="AC40" s="74">
        <v>3</v>
      </c>
      <c r="AD40" s="26">
        <v>3</v>
      </c>
      <c r="AE40" s="10">
        <v>3</v>
      </c>
      <c r="AF40" s="26">
        <v>3</v>
      </c>
      <c r="AG40" s="26">
        <f>'[2]Destaques Operacionais'!AG40</f>
        <v>3</v>
      </c>
      <c r="AH40" s="26">
        <v>0</v>
      </c>
      <c r="AI40" s="26">
        <v>0</v>
      </c>
      <c r="AJ40" s="10">
        <v>0</v>
      </c>
      <c r="AK40" s="26">
        <v>0</v>
      </c>
      <c r="AL40" s="26">
        <v>0</v>
      </c>
    </row>
    <row r="41" spans="1:38" x14ac:dyDescent="0.25">
      <c r="A41" s="7"/>
      <c r="B41" s="1"/>
      <c r="C41" s="1"/>
      <c r="D41" s="1"/>
      <c r="E41" s="1"/>
      <c r="F41" s="5"/>
      <c r="G41" s="1"/>
      <c r="H41" s="1"/>
      <c r="I41" s="1"/>
      <c r="J41" s="1"/>
      <c r="K41" s="5"/>
      <c r="L41" s="1"/>
      <c r="M41" s="1"/>
      <c r="N41" s="1"/>
      <c r="O41" s="1"/>
      <c r="P41" s="5"/>
      <c r="Q41" s="1"/>
      <c r="R41" s="1"/>
      <c r="S41" s="1"/>
      <c r="T41" s="1"/>
      <c r="U41" s="5"/>
      <c r="V41" s="17"/>
      <c r="W41" s="17" t="s">
        <v>146</v>
      </c>
      <c r="X41" s="17"/>
      <c r="Y41" s="17"/>
      <c r="Z41" s="5"/>
      <c r="AA41" s="17"/>
      <c r="AB41" s="17"/>
      <c r="AC41" s="73"/>
      <c r="AD41" s="17"/>
      <c r="AE41" s="5"/>
      <c r="AF41" s="17"/>
      <c r="AG41" s="17"/>
      <c r="AH41" s="17"/>
      <c r="AI41" s="17"/>
      <c r="AJ41" s="5"/>
      <c r="AK41" s="17"/>
      <c r="AL41" s="17"/>
    </row>
    <row r="42" spans="1:38" x14ac:dyDescent="0.25">
      <c r="A42" s="7" t="s">
        <v>10</v>
      </c>
      <c r="B42" s="1"/>
      <c r="C42" s="1"/>
      <c r="D42" s="1"/>
      <c r="E42" s="1"/>
      <c r="F42" s="5"/>
      <c r="G42" s="1"/>
      <c r="H42" s="1"/>
      <c r="I42" s="1"/>
      <c r="J42" s="1"/>
      <c r="K42" s="5"/>
      <c r="L42" s="1"/>
      <c r="M42" s="1"/>
      <c r="N42" s="1"/>
      <c r="O42" s="1"/>
      <c r="P42" s="5"/>
      <c r="Q42" s="1"/>
      <c r="R42" s="1"/>
      <c r="S42" s="1"/>
      <c r="T42" s="1"/>
      <c r="U42" s="5"/>
      <c r="V42" s="17"/>
      <c r="W42" s="17"/>
      <c r="X42" s="17"/>
      <c r="Y42" s="17"/>
      <c r="Z42" s="5"/>
      <c r="AA42" s="17"/>
      <c r="AB42" s="17"/>
      <c r="AC42" s="73"/>
      <c r="AD42" s="17"/>
      <c r="AE42" s="5"/>
      <c r="AF42" s="17"/>
      <c r="AG42" s="17"/>
      <c r="AH42" s="17"/>
      <c r="AI42" s="17"/>
      <c r="AJ42" s="5"/>
      <c r="AK42" s="17"/>
      <c r="AL42" s="17"/>
    </row>
    <row r="43" spans="1:38" x14ac:dyDescent="0.25">
      <c r="A43" s="7" t="s">
        <v>36</v>
      </c>
      <c r="B43" s="1">
        <v>25</v>
      </c>
      <c r="C43" s="1">
        <v>25</v>
      </c>
      <c r="D43" s="1">
        <v>25</v>
      </c>
      <c r="E43" s="1">
        <v>25</v>
      </c>
      <c r="F43" s="5">
        <v>25</v>
      </c>
      <c r="G43" s="1">
        <v>24</v>
      </c>
      <c r="H43" s="1">
        <v>20</v>
      </c>
      <c r="I43" s="1">
        <v>20</v>
      </c>
      <c r="J43" s="1">
        <v>22</v>
      </c>
      <c r="K43" s="5">
        <v>22</v>
      </c>
      <c r="L43" s="1">
        <v>24</v>
      </c>
      <c r="M43" s="1">
        <v>23</v>
      </c>
      <c r="N43" s="1">
        <v>25</v>
      </c>
      <c r="O43" s="1">
        <v>25</v>
      </c>
      <c r="P43" s="5">
        <v>25</v>
      </c>
      <c r="Q43" s="1">
        <v>27</v>
      </c>
      <c r="R43" s="1">
        <v>27</v>
      </c>
      <c r="S43" s="1">
        <v>25</v>
      </c>
      <c r="T43" s="1">
        <v>22</v>
      </c>
      <c r="U43" s="5">
        <v>22</v>
      </c>
      <c r="V43" s="31">
        <v>17</v>
      </c>
      <c r="W43" s="31">
        <v>16</v>
      </c>
      <c r="X43" s="31">
        <v>13</v>
      </c>
      <c r="Y43" s="31">
        <v>15</v>
      </c>
      <c r="Z43" s="47">
        <v>15</v>
      </c>
      <c r="AA43" s="31">
        <v>14</v>
      </c>
      <c r="AB43" s="31">
        <v>13</v>
      </c>
      <c r="AC43" s="75">
        <v>13</v>
      </c>
      <c r="AD43" s="31">
        <v>13</v>
      </c>
      <c r="AE43" s="47">
        <v>13</v>
      </c>
      <c r="AF43" s="31">
        <v>12</v>
      </c>
      <c r="AG43" s="31">
        <f>'[2]Destaques Operacionais'!AG43</f>
        <v>10</v>
      </c>
      <c r="AH43" s="31">
        <v>9</v>
      </c>
      <c r="AI43" s="31">
        <v>9</v>
      </c>
      <c r="AJ43" s="47">
        <v>40</v>
      </c>
      <c r="AK43" s="31">
        <v>9</v>
      </c>
      <c r="AL43" s="31">
        <v>8</v>
      </c>
    </row>
    <row r="44" spans="1:38" hidden="1" x14ac:dyDescent="0.25">
      <c r="A44" s="7" t="s">
        <v>37</v>
      </c>
      <c r="B44" s="42">
        <v>17420</v>
      </c>
      <c r="C44" s="42">
        <v>16248</v>
      </c>
      <c r="D44" s="42">
        <v>19625</v>
      </c>
      <c r="E44" s="42">
        <v>17525</v>
      </c>
      <c r="F44" s="42">
        <v>70818</v>
      </c>
      <c r="G44" s="42">
        <v>15675</v>
      </c>
      <c r="H44" s="42">
        <v>12653</v>
      </c>
      <c r="I44" s="42">
        <v>12390</v>
      </c>
      <c r="J44" s="42">
        <v>10873</v>
      </c>
      <c r="K44" s="42">
        <v>51591</v>
      </c>
      <c r="L44" s="42">
        <v>17065</v>
      </c>
      <c r="M44" s="42">
        <v>30222</v>
      </c>
      <c r="N44" s="42">
        <v>13556</v>
      </c>
      <c r="O44" s="42">
        <v>11240</v>
      </c>
      <c r="P44" s="42">
        <v>72083</v>
      </c>
      <c r="Q44" s="42">
        <v>10373</v>
      </c>
      <c r="R44" s="42">
        <v>9727</v>
      </c>
      <c r="S44" s="42">
        <v>7829</v>
      </c>
      <c r="T44" s="42">
        <v>6922</v>
      </c>
      <c r="U44" s="42">
        <v>34851</v>
      </c>
      <c r="V44" s="26">
        <v>5556</v>
      </c>
      <c r="W44" s="26">
        <v>2204</v>
      </c>
      <c r="X44" s="26"/>
      <c r="Y44" s="26"/>
      <c r="Z44" s="10"/>
      <c r="AA44" s="26"/>
      <c r="AB44" s="26"/>
      <c r="AC44" s="74"/>
      <c r="AD44" s="26"/>
      <c r="AE44" s="10"/>
      <c r="AF44" s="26"/>
      <c r="AG44" s="26">
        <f>'[2]Destaques Operacionais'!AG44</f>
        <v>0</v>
      </c>
      <c r="AH44" s="26"/>
      <c r="AI44" s="26"/>
      <c r="AJ44" s="10">
        <v>0</v>
      </c>
      <c r="AK44" s="26"/>
      <c r="AL44" s="26"/>
    </row>
    <row r="45" spans="1:38" x14ac:dyDescent="0.25">
      <c r="A45" s="7"/>
      <c r="B45" s="1"/>
      <c r="C45" s="1"/>
      <c r="D45" s="1"/>
      <c r="E45" s="1"/>
      <c r="F45" s="5"/>
      <c r="G45" s="1"/>
      <c r="H45" s="1"/>
      <c r="I45" s="1"/>
      <c r="J45" s="1"/>
      <c r="K45" s="5"/>
      <c r="L45" s="1"/>
      <c r="M45" s="1"/>
      <c r="N45" s="1"/>
      <c r="O45" s="1"/>
      <c r="P45" s="5"/>
      <c r="Q45" s="1"/>
      <c r="R45" s="1"/>
      <c r="S45" s="1"/>
      <c r="T45" s="1"/>
      <c r="U45" s="5"/>
      <c r="V45" s="17"/>
      <c r="W45" s="17"/>
      <c r="X45" s="17"/>
      <c r="Y45" s="17"/>
      <c r="Z45" s="5"/>
      <c r="AA45" s="17"/>
      <c r="AB45" s="17"/>
      <c r="AC45" s="73"/>
      <c r="AD45" s="17"/>
      <c r="AE45" s="5"/>
      <c r="AF45" s="17"/>
      <c r="AG45" s="17"/>
      <c r="AH45" s="17"/>
      <c r="AI45" s="17"/>
      <c r="AJ45" s="5"/>
      <c r="AK45" s="17"/>
      <c r="AL45" s="17"/>
    </row>
    <row r="46" spans="1:38" x14ac:dyDescent="0.25">
      <c r="A46" s="7" t="s">
        <v>11</v>
      </c>
      <c r="B46" s="1"/>
      <c r="C46" s="1"/>
      <c r="D46" s="1"/>
      <c r="E46" s="1"/>
      <c r="F46" s="5"/>
      <c r="G46" s="1"/>
      <c r="H46" s="1"/>
      <c r="I46" s="1"/>
      <c r="J46" s="1"/>
      <c r="K46" s="5"/>
      <c r="L46" s="1"/>
      <c r="M46" s="1"/>
      <c r="N46" s="1"/>
      <c r="O46" s="1"/>
      <c r="P46" s="5"/>
      <c r="Q46" s="1"/>
      <c r="R46" s="1"/>
      <c r="S46" s="1"/>
      <c r="T46" s="1"/>
      <c r="U46" s="5"/>
      <c r="V46" s="17"/>
      <c r="W46" s="17"/>
      <c r="X46" s="17"/>
      <c r="Y46" s="17"/>
      <c r="Z46" s="5"/>
      <c r="AA46" s="17"/>
      <c r="AB46" s="17"/>
      <c r="AC46" s="73"/>
      <c r="AD46" s="17"/>
      <c r="AE46" s="5"/>
      <c r="AF46" s="17"/>
      <c r="AG46" s="17"/>
      <c r="AH46" s="17"/>
      <c r="AI46" s="17"/>
      <c r="AJ46" s="5"/>
      <c r="AK46" s="17"/>
      <c r="AL46" s="17"/>
    </row>
    <row r="47" spans="1:38" x14ac:dyDescent="0.25">
      <c r="A47" s="7" t="s">
        <v>38</v>
      </c>
      <c r="B47" s="1">
        <v>0</v>
      </c>
      <c r="C47" s="1">
        <v>1</v>
      </c>
      <c r="D47" s="1">
        <v>1</v>
      </c>
      <c r="E47" s="1">
        <v>0</v>
      </c>
      <c r="F47" s="5">
        <v>2</v>
      </c>
      <c r="G47" s="1">
        <v>1</v>
      </c>
      <c r="H47" s="1">
        <v>0</v>
      </c>
      <c r="I47" s="1">
        <v>1</v>
      </c>
      <c r="J47" s="1">
        <v>1</v>
      </c>
      <c r="K47" s="5">
        <v>3</v>
      </c>
      <c r="L47" s="1">
        <v>1</v>
      </c>
      <c r="M47" s="1">
        <v>1</v>
      </c>
      <c r="N47" s="1">
        <v>0</v>
      </c>
      <c r="O47" s="1">
        <v>1</v>
      </c>
      <c r="P47" s="5">
        <v>3</v>
      </c>
      <c r="Q47" s="1">
        <v>1</v>
      </c>
      <c r="R47" s="1">
        <v>0</v>
      </c>
      <c r="S47" s="1">
        <v>1</v>
      </c>
      <c r="T47" s="1">
        <v>0</v>
      </c>
      <c r="U47" s="5">
        <v>2</v>
      </c>
      <c r="V47" s="17">
        <v>1</v>
      </c>
      <c r="W47" s="17">
        <v>0</v>
      </c>
      <c r="X47" s="17">
        <v>1</v>
      </c>
      <c r="Y47" s="17">
        <v>0</v>
      </c>
      <c r="Z47" s="5">
        <v>2</v>
      </c>
      <c r="AA47" s="31">
        <v>1</v>
      </c>
      <c r="AB47" s="31">
        <v>0</v>
      </c>
      <c r="AC47" s="75">
        <v>1</v>
      </c>
      <c r="AD47" s="31">
        <v>1</v>
      </c>
      <c r="AE47" s="47">
        <v>3</v>
      </c>
      <c r="AF47" s="31">
        <v>1</v>
      </c>
      <c r="AG47" s="31">
        <f>'[2]Destaques Operacionais'!AG47</f>
        <v>0</v>
      </c>
      <c r="AH47" s="26">
        <v>0</v>
      </c>
      <c r="AI47" s="26">
        <v>0</v>
      </c>
      <c r="AJ47" s="47">
        <v>1</v>
      </c>
      <c r="AK47" s="26">
        <v>0</v>
      </c>
      <c r="AL47" s="26">
        <v>0</v>
      </c>
    </row>
    <row r="48" spans="1:38" x14ac:dyDescent="0.25">
      <c r="A48" s="7" t="s">
        <v>39</v>
      </c>
      <c r="B48" s="1">
        <v>0</v>
      </c>
      <c r="C48" s="1">
        <v>1</v>
      </c>
      <c r="D48" s="1">
        <v>0</v>
      </c>
      <c r="E48" s="1">
        <v>1</v>
      </c>
      <c r="F48" s="5">
        <v>2</v>
      </c>
      <c r="G48" s="1">
        <v>1</v>
      </c>
      <c r="H48" s="1">
        <v>2</v>
      </c>
      <c r="I48" s="1">
        <v>0</v>
      </c>
      <c r="J48" s="1">
        <v>4</v>
      </c>
      <c r="K48" s="5">
        <v>7</v>
      </c>
      <c r="L48" s="1">
        <v>1</v>
      </c>
      <c r="M48" s="1">
        <v>1</v>
      </c>
      <c r="N48" s="1">
        <v>0</v>
      </c>
      <c r="O48" s="1">
        <v>3</v>
      </c>
      <c r="P48" s="5">
        <v>5</v>
      </c>
      <c r="Q48" s="1">
        <v>0</v>
      </c>
      <c r="R48" s="1">
        <v>1</v>
      </c>
      <c r="S48" s="1">
        <v>2</v>
      </c>
      <c r="T48" s="1">
        <v>2</v>
      </c>
      <c r="U48" s="5">
        <v>5</v>
      </c>
      <c r="V48" s="17">
        <v>1</v>
      </c>
      <c r="W48" s="17">
        <v>0</v>
      </c>
      <c r="X48" s="17">
        <v>0</v>
      </c>
      <c r="Y48" s="17">
        <v>1</v>
      </c>
      <c r="Z48" s="5">
        <v>2</v>
      </c>
      <c r="AA48" s="17">
        <v>1</v>
      </c>
      <c r="AB48" s="17">
        <v>0</v>
      </c>
      <c r="AC48" s="73">
        <v>0</v>
      </c>
      <c r="AD48" s="17">
        <v>0</v>
      </c>
      <c r="AE48" s="5">
        <v>1</v>
      </c>
      <c r="AF48" s="17">
        <v>1</v>
      </c>
      <c r="AG48" s="17">
        <f>'[2]Destaques Operacionais'!AG48</f>
        <v>1</v>
      </c>
      <c r="AH48" s="26">
        <v>0</v>
      </c>
      <c r="AI48" s="26">
        <v>1</v>
      </c>
      <c r="AJ48" s="5">
        <v>5</v>
      </c>
      <c r="AK48" s="26">
        <v>0</v>
      </c>
      <c r="AL48" s="26">
        <v>0</v>
      </c>
    </row>
    <row r="49" spans="1:38" x14ac:dyDescent="0.25">
      <c r="A49" s="7"/>
      <c r="B49" s="8"/>
      <c r="C49" s="8"/>
      <c r="D49" s="8"/>
      <c r="E49" s="8"/>
      <c r="F49" s="12"/>
      <c r="G49" s="8"/>
      <c r="H49" s="8"/>
      <c r="I49" s="8"/>
      <c r="J49" s="8"/>
      <c r="K49" s="12"/>
      <c r="L49" s="8"/>
      <c r="M49" s="8"/>
      <c r="N49" s="8"/>
      <c r="O49" s="8"/>
      <c r="P49" s="12"/>
      <c r="Q49" s="8"/>
      <c r="R49" s="8"/>
      <c r="S49" s="8"/>
      <c r="T49" s="8"/>
      <c r="U49" s="12"/>
      <c r="V49" s="8"/>
      <c r="W49" s="8"/>
      <c r="X49" s="8"/>
      <c r="Y49" s="8"/>
      <c r="Z49" s="12"/>
      <c r="AA49" s="37"/>
      <c r="AB49" s="37"/>
      <c r="AC49" s="70"/>
      <c r="AD49" s="37"/>
      <c r="AE49" s="58"/>
      <c r="AF49" s="37"/>
      <c r="AG49" s="37"/>
      <c r="AH49" s="37"/>
      <c r="AI49" s="37"/>
      <c r="AJ49" s="58"/>
      <c r="AK49" s="37"/>
      <c r="AL49" s="81"/>
    </row>
  </sheetData>
  <pageMargins left="0.511811024" right="0.511811024" top="0.78740157499999996" bottom="0.78740157499999996" header="0.31496062000000002" footer="0.31496062000000002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AD63"/>
  <sheetViews>
    <sheetView showGridLines="0" tabSelected="1" zoomScaleNormal="100" workbookViewId="0">
      <pane xSplit="1" topLeftCell="S1" activePane="topRight" state="frozen"/>
      <selection pane="topRight" activeCell="Z23" sqref="Z23"/>
    </sheetView>
  </sheetViews>
  <sheetFormatPr defaultRowHeight="15" x14ac:dyDescent="0.25"/>
  <cols>
    <col min="1" max="1" width="46.42578125" style="11" bestFit="1" customWidth="1"/>
    <col min="2" max="16" width="9.42578125" customWidth="1"/>
    <col min="19" max="19" width="9.85546875" customWidth="1"/>
    <col min="20" max="22" width="11" customWidth="1"/>
    <col min="24" max="27" width="11" customWidth="1"/>
    <col min="29" max="30" width="11" customWidth="1"/>
  </cols>
  <sheetData>
    <row r="1" spans="1:30" s="51" customFormat="1" ht="45" x14ac:dyDescent="0.25">
      <c r="A1" s="52" t="s">
        <v>57</v>
      </c>
      <c r="B1" s="49" t="s">
        <v>42</v>
      </c>
      <c r="C1" s="49" t="s">
        <v>43</v>
      </c>
      <c r="D1" s="49" t="s">
        <v>44</v>
      </c>
      <c r="E1" s="49" t="s">
        <v>45</v>
      </c>
      <c r="F1" s="50">
        <v>2008</v>
      </c>
      <c r="G1" s="49" t="s">
        <v>46</v>
      </c>
      <c r="H1" s="49" t="s">
        <v>47</v>
      </c>
      <c r="I1" s="49" t="s">
        <v>48</v>
      </c>
      <c r="J1" s="49" t="s">
        <v>49</v>
      </c>
      <c r="K1" s="50">
        <v>2009</v>
      </c>
      <c r="L1" s="49" t="s">
        <v>50</v>
      </c>
      <c r="M1" s="49" t="s">
        <v>51</v>
      </c>
      <c r="N1" s="49" t="s">
        <v>52</v>
      </c>
      <c r="O1" s="49" t="s">
        <v>53</v>
      </c>
      <c r="P1" s="50">
        <v>2010</v>
      </c>
      <c r="Q1" s="50" t="s">
        <v>118</v>
      </c>
      <c r="R1" s="50" t="s">
        <v>120</v>
      </c>
      <c r="S1" s="49" t="s">
        <v>154</v>
      </c>
      <c r="T1" s="49" t="s">
        <v>155</v>
      </c>
      <c r="U1" s="49" t="s">
        <v>156</v>
      </c>
      <c r="V1" s="49" t="s">
        <v>157</v>
      </c>
      <c r="W1" s="50" t="s">
        <v>158</v>
      </c>
      <c r="X1" s="49" t="s">
        <v>137</v>
      </c>
      <c r="Y1" s="49" t="s">
        <v>161</v>
      </c>
      <c r="Z1" s="49" t="s">
        <v>163</v>
      </c>
      <c r="AA1" s="49" t="s">
        <v>165</v>
      </c>
      <c r="AB1" s="50">
        <v>2014</v>
      </c>
      <c r="AC1" s="49" t="s">
        <v>167</v>
      </c>
      <c r="AD1" s="49" t="s">
        <v>169</v>
      </c>
    </row>
    <row r="2" spans="1:30" x14ac:dyDescent="0.25">
      <c r="A2" s="7" t="s">
        <v>58</v>
      </c>
      <c r="B2" s="1"/>
      <c r="C2" s="1"/>
      <c r="D2" s="1"/>
      <c r="E2" s="1"/>
      <c r="F2" s="5"/>
      <c r="G2" s="1"/>
      <c r="H2" s="1"/>
      <c r="I2" s="1"/>
      <c r="J2" s="1"/>
      <c r="K2" s="5"/>
      <c r="L2" s="1"/>
      <c r="M2" s="1"/>
      <c r="N2" s="1"/>
      <c r="O2" s="1"/>
      <c r="P2" s="5"/>
      <c r="Q2" s="5"/>
      <c r="R2" s="5"/>
      <c r="S2" s="1"/>
      <c r="T2" s="1"/>
      <c r="U2" s="1"/>
      <c r="V2" s="1"/>
      <c r="W2" s="5"/>
      <c r="X2" s="1"/>
      <c r="Y2" s="1"/>
      <c r="Z2" s="1"/>
      <c r="AA2" s="1"/>
      <c r="AB2" s="5"/>
      <c r="AC2" s="1"/>
      <c r="AD2" s="1"/>
    </row>
    <row r="3" spans="1:30" x14ac:dyDescent="0.25">
      <c r="A3" s="7" t="s">
        <v>59</v>
      </c>
      <c r="B3" s="9">
        <v>311565</v>
      </c>
      <c r="C3" s="9">
        <v>329529</v>
      </c>
      <c r="D3" s="9">
        <v>329225</v>
      </c>
      <c r="E3" s="9">
        <v>341388</v>
      </c>
      <c r="F3" s="10">
        <v>341388</v>
      </c>
      <c r="G3" s="9">
        <v>378864</v>
      </c>
      <c r="H3" s="9">
        <v>423063</v>
      </c>
      <c r="I3" s="9">
        <v>470103</v>
      </c>
      <c r="J3" s="9">
        <v>492749</v>
      </c>
      <c r="K3" s="10">
        <v>492749</v>
      </c>
      <c r="L3" s="9">
        <v>495518</v>
      </c>
      <c r="M3" s="9">
        <v>517774</v>
      </c>
      <c r="N3" s="9">
        <v>567837</v>
      </c>
      <c r="O3" s="9">
        <v>635160</v>
      </c>
      <c r="P3" s="10">
        <v>635160</v>
      </c>
      <c r="Q3" s="10">
        <v>656311</v>
      </c>
      <c r="R3" s="10">
        <v>696766</v>
      </c>
      <c r="S3" s="44">
        <v>708463</v>
      </c>
      <c r="T3" s="44">
        <v>688119</v>
      </c>
      <c r="U3" s="44">
        <v>759769</v>
      </c>
      <c r="V3" s="44">
        <v>768067</v>
      </c>
      <c r="W3" s="10">
        <v>768067</v>
      </c>
      <c r="X3" s="44">
        <v>822166</v>
      </c>
      <c r="Y3" s="44">
        <f>'[2]Balanco Patrimonial'!Y3</f>
        <v>842685</v>
      </c>
      <c r="Z3" s="44">
        <v>826762</v>
      </c>
      <c r="AA3" s="44">
        <v>819597</v>
      </c>
      <c r="AB3" s="10">
        <v>819597</v>
      </c>
      <c r="AC3" s="44">
        <v>753637</v>
      </c>
      <c r="AD3" s="44">
        <v>769251</v>
      </c>
    </row>
    <row r="4" spans="1:30" x14ac:dyDescent="0.25">
      <c r="A4" s="7" t="s">
        <v>60</v>
      </c>
      <c r="B4" s="9">
        <v>13132</v>
      </c>
      <c r="C4" s="9">
        <v>13132</v>
      </c>
      <c r="D4" s="9">
        <v>13132</v>
      </c>
      <c r="E4" s="9">
        <v>15612</v>
      </c>
      <c r="F4" s="10">
        <v>15612</v>
      </c>
      <c r="G4" s="9">
        <v>15612</v>
      </c>
      <c r="H4" s="9">
        <v>15612</v>
      </c>
      <c r="I4" s="9">
        <v>15612</v>
      </c>
      <c r="J4" s="9">
        <v>15612</v>
      </c>
      <c r="K4" s="10">
        <v>15612</v>
      </c>
      <c r="L4" s="9">
        <v>15612</v>
      </c>
      <c r="M4" s="9">
        <v>15612</v>
      </c>
      <c r="N4" s="9">
        <v>15612</v>
      </c>
      <c r="O4" s="9">
        <v>15612</v>
      </c>
      <c r="P4" s="10">
        <v>15612</v>
      </c>
      <c r="Q4" s="10">
        <v>15612</v>
      </c>
      <c r="R4" s="10">
        <v>15612</v>
      </c>
      <c r="S4" s="44">
        <v>15612</v>
      </c>
      <c r="T4" s="44">
        <v>15612</v>
      </c>
      <c r="U4" s="44">
        <v>38451</v>
      </c>
      <c r="V4" s="44">
        <v>37622</v>
      </c>
      <c r="W4" s="10">
        <v>37622</v>
      </c>
      <c r="X4" s="44">
        <v>38396</v>
      </c>
      <c r="Y4" s="44">
        <f>'[2]Balanco Patrimonial'!Y4</f>
        <v>39022</v>
      </c>
      <c r="Z4" s="44">
        <v>36649</v>
      </c>
      <c r="AA4" s="44">
        <v>35024</v>
      </c>
      <c r="AB4" s="10">
        <v>35024</v>
      </c>
      <c r="AC4" s="44">
        <v>30917</v>
      </c>
      <c r="AD4" s="44">
        <v>31588</v>
      </c>
    </row>
    <row r="5" spans="1:30" x14ac:dyDescent="0.25">
      <c r="A5" s="7" t="s">
        <v>61</v>
      </c>
      <c r="B5" s="9">
        <v>1989</v>
      </c>
      <c r="C5" s="9">
        <v>2096</v>
      </c>
      <c r="D5" s="9">
        <v>1690</v>
      </c>
      <c r="E5" s="9">
        <v>1799</v>
      </c>
      <c r="F5" s="10">
        <v>1799</v>
      </c>
      <c r="G5" s="9">
        <v>1779</v>
      </c>
      <c r="H5" s="9">
        <v>2073</v>
      </c>
      <c r="I5" s="9">
        <v>2234</v>
      </c>
      <c r="J5" s="9">
        <v>2239</v>
      </c>
      <c r="K5" s="10">
        <v>2239</v>
      </c>
      <c r="L5" s="9">
        <v>2067</v>
      </c>
      <c r="M5" s="9">
        <v>2084</v>
      </c>
      <c r="N5" s="9">
        <v>16848</v>
      </c>
      <c r="O5" s="9">
        <v>16841</v>
      </c>
      <c r="P5" s="10">
        <v>16841</v>
      </c>
      <c r="Q5" s="10">
        <v>28463</v>
      </c>
      <c r="R5" s="10">
        <v>29345</v>
      </c>
      <c r="S5" s="44">
        <v>28669</v>
      </c>
      <c r="T5" s="44">
        <v>26648</v>
      </c>
      <c r="U5" s="44">
        <v>49293</v>
      </c>
      <c r="V5" s="44">
        <v>46650</v>
      </c>
      <c r="W5" s="10">
        <v>46650</v>
      </c>
      <c r="X5" s="44">
        <v>46309</v>
      </c>
      <c r="Y5" s="44">
        <f>'[2]Balanco Patrimonial'!Y5</f>
        <v>45812</v>
      </c>
      <c r="Z5" s="44">
        <v>41475</v>
      </c>
      <c r="AA5" s="44">
        <v>38565</v>
      </c>
      <c r="AB5" s="10">
        <v>38565</v>
      </c>
      <c r="AC5" s="44">
        <v>32244</v>
      </c>
      <c r="AD5" s="44">
        <v>31766</v>
      </c>
    </row>
    <row r="6" spans="1:30" x14ac:dyDescent="0.25">
      <c r="A6" s="7" t="s">
        <v>62</v>
      </c>
      <c r="B6" s="9">
        <v>263821</v>
      </c>
      <c r="C6" s="9">
        <v>281891</v>
      </c>
      <c r="D6" s="9">
        <v>288481</v>
      </c>
      <c r="E6" s="9">
        <v>305022</v>
      </c>
      <c r="F6" s="10">
        <v>305022</v>
      </c>
      <c r="G6" s="9">
        <v>342314</v>
      </c>
      <c r="H6" s="9">
        <v>377285</v>
      </c>
      <c r="I6" s="9">
        <v>413172</v>
      </c>
      <c r="J6" s="9">
        <v>438878</v>
      </c>
      <c r="K6" s="10">
        <v>438878</v>
      </c>
      <c r="L6" s="9">
        <v>445636</v>
      </c>
      <c r="M6" s="9">
        <v>470085</v>
      </c>
      <c r="N6" s="9">
        <v>500898</v>
      </c>
      <c r="O6" s="9">
        <v>560832</v>
      </c>
      <c r="P6" s="10">
        <v>560832</v>
      </c>
      <c r="Q6" s="10">
        <v>538672</v>
      </c>
      <c r="R6" s="10">
        <v>596001</v>
      </c>
      <c r="S6" s="44">
        <v>604749</v>
      </c>
      <c r="T6" s="44">
        <v>590032</v>
      </c>
      <c r="U6" s="44">
        <v>610870</v>
      </c>
      <c r="V6" s="44">
        <v>616912</v>
      </c>
      <c r="W6" s="10">
        <v>616912</v>
      </c>
      <c r="X6" s="44">
        <v>636990</v>
      </c>
      <c r="Y6" s="44">
        <f>'[2]Balanco Patrimonial'!Y6</f>
        <v>655845</v>
      </c>
      <c r="Z6" s="44">
        <v>647848</v>
      </c>
      <c r="AA6" s="44">
        <v>639470</v>
      </c>
      <c r="AB6" s="10">
        <v>639470</v>
      </c>
      <c r="AC6" s="44">
        <v>592333</v>
      </c>
      <c r="AD6" s="44">
        <v>601586</v>
      </c>
    </row>
    <row r="7" spans="1:30" x14ac:dyDescent="0.25">
      <c r="A7" s="7" t="s">
        <v>63</v>
      </c>
      <c r="B7" s="9">
        <v>13662</v>
      </c>
      <c r="C7" s="9">
        <v>19255</v>
      </c>
      <c r="D7" s="9">
        <v>13854</v>
      </c>
      <c r="E7" s="9">
        <v>10889</v>
      </c>
      <c r="F7" s="10">
        <v>10889</v>
      </c>
      <c r="G7" s="9">
        <v>11247</v>
      </c>
      <c r="H7" s="9">
        <v>18525</v>
      </c>
      <c r="I7" s="9">
        <v>23388</v>
      </c>
      <c r="J7" s="9">
        <v>25499</v>
      </c>
      <c r="K7" s="10">
        <v>25499</v>
      </c>
      <c r="L7" s="9">
        <v>22387</v>
      </c>
      <c r="M7" s="9">
        <v>22986</v>
      </c>
      <c r="N7" s="9">
        <v>28077</v>
      </c>
      <c r="O7" s="9">
        <v>28923</v>
      </c>
      <c r="P7" s="10">
        <v>28923</v>
      </c>
      <c r="Q7" s="10">
        <v>29507</v>
      </c>
      <c r="R7" s="10">
        <v>29647</v>
      </c>
      <c r="S7" s="44">
        <v>32021</v>
      </c>
      <c r="T7" s="44">
        <v>30269</v>
      </c>
      <c r="U7" s="44">
        <v>29806</v>
      </c>
      <c r="V7" s="44">
        <v>30099</v>
      </c>
      <c r="W7" s="10">
        <v>30099</v>
      </c>
      <c r="X7" s="44">
        <v>28602</v>
      </c>
      <c r="Y7" s="44">
        <f>'[2]Balanco Patrimonial'!Y7</f>
        <v>29894</v>
      </c>
      <c r="Z7" s="44">
        <v>29383</v>
      </c>
      <c r="AA7" s="44">
        <v>31665</v>
      </c>
      <c r="AB7" s="10">
        <v>31665</v>
      </c>
      <c r="AC7" s="44">
        <v>33799</v>
      </c>
      <c r="AD7" s="44">
        <v>32481</v>
      </c>
    </row>
    <row r="8" spans="1:30" ht="14.25" customHeight="1" x14ac:dyDescent="0.25">
      <c r="A8" s="7" t="s">
        <v>94</v>
      </c>
      <c r="B8" s="9">
        <v>6552</v>
      </c>
      <c r="C8" s="1">
        <v>0</v>
      </c>
      <c r="D8" s="1">
        <v>0</v>
      </c>
      <c r="E8" s="1">
        <v>0</v>
      </c>
      <c r="F8" s="5">
        <v>0</v>
      </c>
      <c r="G8" s="1">
        <v>0</v>
      </c>
      <c r="H8" s="1">
        <v>0</v>
      </c>
      <c r="I8" s="1">
        <v>0</v>
      </c>
      <c r="J8" s="1">
        <v>0</v>
      </c>
      <c r="K8" s="5">
        <v>0</v>
      </c>
      <c r="L8" s="1">
        <v>0</v>
      </c>
      <c r="M8" s="1">
        <v>0</v>
      </c>
      <c r="N8" s="1">
        <v>0</v>
      </c>
      <c r="O8" s="1">
        <v>0</v>
      </c>
      <c r="P8" s="5">
        <v>0</v>
      </c>
      <c r="Q8" s="10">
        <v>0</v>
      </c>
      <c r="R8" s="10">
        <v>0</v>
      </c>
      <c r="S8" s="44">
        <v>0</v>
      </c>
      <c r="T8" s="44">
        <v>0</v>
      </c>
      <c r="U8" s="44">
        <v>0</v>
      </c>
      <c r="V8" s="44">
        <v>0</v>
      </c>
      <c r="W8" s="10">
        <v>0</v>
      </c>
      <c r="X8" s="44">
        <v>0</v>
      </c>
      <c r="Y8" s="44">
        <f>'[2]Balanco Patrimonial'!Y8</f>
        <v>0</v>
      </c>
      <c r="Z8" s="44">
        <v>0</v>
      </c>
      <c r="AA8" s="44">
        <v>0</v>
      </c>
      <c r="AB8" s="10">
        <v>0</v>
      </c>
      <c r="AC8" s="44">
        <v>0</v>
      </c>
      <c r="AD8" s="44">
        <v>0</v>
      </c>
    </row>
    <row r="9" spans="1:30" ht="14.25" customHeight="1" x14ac:dyDescent="0.25">
      <c r="A9" s="7" t="s">
        <v>109</v>
      </c>
      <c r="B9" s="9">
        <v>0</v>
      </c>
      <c r="C9" s="1">
        <v>0</v>
      </c>
      <c r="D9" s="1">
        <v>0</v>
      </c>
      <c r="E9" s="1">
        <v>0</v>
      </c>
      <c r="F9" s="5">
        <v>0</v>
      </c>
      <c r="G9" s="1">
        <v>0</v>
      </c>
      <c r="H9" s="1">
        <v>0</v>
      </c>
      <c r="I9" s="1">
        <v>0</v>
      </c>
      <c r="J9" s="1">
        <v>0</v>
      </c>
      <c r="K9" s="5">
        <v>0</v>
      </c>
      <c r="L9" s="1">
        <v>0</v>
      </c>
      <c r="M9" s="1">
        <v>0</v>
      </c>
      <c r="N9" s="1">
        <v>0</v>
      </c>
      <c r="O9" s="1">
        <v>0</v>
      </c>
      <c r="P9" s="5">
        <v>0</v>
      </c>
      <c r="Q9" s="10">
        <v>7661</v>
      </c>
      <c r="R9" s="10">
        <v>22</v>
      </c>
      <c r="S9" s="44">
        <v>0</v>
      </c>
      <c r="T9" s="44">
        <v>0</v>
      </c>
      <c r="U9" s="44">
        <v>0</v>
      </c>
      <c r="V9" s="44">
        <v>2577</v>
      </c>
      <c r="W9" s="10">
        <v>2577</v>
      </c>
      <c r="X9" s="44">
        <v>3840</v>
      </c>
      <c r="Y9" s="44">
        <f>'[2]Balanco Patrimonial'!Y9</f>
        <v>6212</v>
      </c>
      <c r="Z9" s="44">
        <v>7977</v>
      </c>
      <c r="AA9" s="44">
        <v>11500</v>
      </c>
      <c r="AB9" s="10">
        <v>11500</v>
      </c>
      <c r="AC9" s="44">
        <v>10546</v>
      </c>
      <c r="AD9" s="44">
        <v>14998</v>
      </c>
    </row>
    <row r="10" spans="1:30" x14ac:dyDescent="0.25">
      <c r="A10" s="7" t="s">
        <v>97</v>
      </c>
      <c r="B10" s="1">
        <v>0</v>
      </c>
      <c r="C10" s="1">
        <v>0</v>
      </c>
      <c r="D10" s="1">
        <v>0</v>
      </c>
      <c r="E10" s="1">
        <v>0</v>
      </c>
      <c r="F10" s="5">
        <v>0</v>
      </c>
      <c r="G10" s="1">
        <v>0</v>
      </c>
      <c r="H10" s="1">
        <v>0</v>
      </c>
      <c r="I10" s="9">
        <v>2500</v>
      </c>
      <c r="J10" s="1">
        <v>0</v>
      </c>
      <c r="K10" s="5">
        <v>0</v>
      </c>
      <c r="L10" s="1">
        <v>0</v>
      </c>
      <c r="M10" s="1">
        <v>0</v>
      </c>
      <c r="N10" s="1">
        <v>0</v>
      </c>
      <c r="O10" s="1">
        <v>0</v>
      </c>
      <c r="P10" s="5">
        <v>0</v>
      </c>
      <c r="Q10" s="10">
        <v>0</v>
      </c>
      <c r="R10" s="10">
        <v>0</v>
      </c>
      <c r="S10" s="44">
        <v>0</v>
      </c>
      <c r="T10" s="44">
        <v>0</v>
      </c>
      <c r="U10" s="44">
        <v>0</v>
      </c>
      <c r="V10" s="44">
        <v>0</v>
      </c>
      <c r="W10" s="10">
        <v>0</v>
      </c>
      <c r="X10" s="44">
        <v>0</v>
      </c>
      <c r="Y10" s="44">
        <f>'[2]Balanco Patrimonial'!Y10</f>
        <v>0</v>
      </c>
      <c r="Z10" s="44">
        <v>0</v>
      </c>
      <c r="AA10" s="44">
        <v>0</v>
      </c>
      <c r="AB10" s="10">
        <v>0</v>
      </c>
      <c r="AC10" s="44">
        <v>0</v>
      </c>
      <c r="AD10" s="44">
        <v>0</v>
      </c>
    </row>
    <row r="11" spans="1:30" x14ac:dyDescent="0.25">
      <c r="A11" s="7" t="s">
        <v>64</v>
      </c>
      <c r="B11" s="1">
        <v>0</v>
      </c>
      <c r="C11" s="1">
        <v>0</v>
      </c>
      <c r="D11" s="1">
        <v>0</v>
      </c>
      <c r="E11" s="1">
        <v>0</v>
      </c>
      <c r="F11" s="5">
        <v>0</v>
      </c>
      <c r="G11" s="1">
        <v>0</v>
      </c>
      <c r="H11" s="1">
        <v>0</v>
      </c>
      <c r="I11" s="1">
        <v>0</v>
      </c>
      <c r="J11" s="1">
        <v>0</v>
      </c>
      <c r="K11" s="5">
        <v>0</v>
      </c>
      <c r="L11" s="1">
        <v>0</v>
      </c>
      <c r="M11" s="1">
        <v>0</v>
      </c>
      <c r="N11" s="1">
        <v>0</v>
      </c>
      <c r="O11" s="9">
        <v>6400</v>
      </c>
      <c r="P11" s="10">
        <v>6400</v>
      </c>
      <c r="Q11" s="10">
        <v>27965</v>
      </c>
      <c r="R11" s="10">
        <v>16923</v>
      </c>
      <c r="S11" s="44">
        <v>17141</v>
      </c>
      <c r="T11" s="44">
        <v>15677</v>
      </c>
      <c r="U11" s="44">
        <v>21294</v>
      </c>
      <c r="V11" s="44">
        <v>23998</v>
      </c>
      <c r="W11" s="10">
        <v>23998</v>
      </c>
      <c r="X11" s="44">
        <v>56967</v>
      </c>
      <c r="Y11" s="44">
        <f>'[2]Balanco Patrimonial'!Y11</f>
        <v>54015</v>
      </c>
      <c r="Z11" s="44">
        <v>51846</v>
      </c>
      <c r="AA11" s="44">
        <v>51535</v>
      </c>
      <c r="AB11" s="10">
        <v>51535</v>
      </c>
      <c r="AC11" s="44">
        <v>43641</v>
      </c>
      <c r="AD11" s="44">
        <v>45485</v>
      </c>
    </row>
    <row r="12" spans="1:30" x14ac:dyDescent="0.25">
      <c r="A12" s="7" t="s">
        <v>73</v>
      </c>
      <c r="B12" s="1">
        <v>0</v>
      </c>
      <c r="C12" s="1">
        <v>0</v>
      </c>
      <c r="D12" s="1">
        <v>0</v>
      </c>
      <c r="E12" s="1">
        <v>0</v>
      </c>
      <c r="F12" s="5">
        <v>0</v>
      </c>
      <c r="G12" s="1">
        <v>0</v>
      </c>
      <c r="H12" s="1">
        <v>0</v>
      </c>
      <c r="I12" s="1">
        <v>2500</v>
      </c>
      <c r="J12" s="1">
        <v>0</v>
      </c>
      <c r="K12" s="5">
        <v>0</v>
      </c>
      <c r="L12" s="1">
        <v>0</v>
      </c>
      <c r="M12" s="1">
        <v>0</v>
      </c>
      <c r="N12" s="1">
        <v>0</v>
      </c>
      <c r="O12" s="1">
        <v>0</v>
      </c>
      <c r="P12" s="5">
        <v>0</v>
      </c>
      <c r="Q12" s="10">
        <v>8431</v>
      </c>
      <c r="R12" s="10">
        <v>9216</v>
      </c>
      <c r="S12" s="44">
        <v>10271</v>
      </c>
      <c r="T12" s="44">
        <v>9881</v>
      </c>
      <c r="U12" s="44">
        <v>10055</v>
      </c>
      <c r="V12" s="44">
        <v>10209</v>
      </c>
      <c r="W12" s="10">
        <v>10209</v>
      </c>
      <c r="X12" s="44">
        <v>11062</v>
      </c>
      <c r="Y12" s="44">
        <f>'[2]Balanco Patrimonial'!Y12</f>
        <v>11885</v>
      </c>
      <c r="Z12" s="44">
        <v>11584</v>
      </c>
      <c r="AA12" s="44">
        <v>11838</v>
      </c>
      <c r="AB12" s="10">
        <v>11838</v>
      </c>
      <c r="AC12" s="44">
        <v>10157</v>
      </c>
      <c r="AD12" s="44">
        <v>11347</v>
      </c>
    </row>
    <row r="13" spans="1:30" x14ac:dyDescent="0.25">
      <c r="A13" s="7" t="s">
        <v>65</v>
      </c>
      <c r="B13" s="9">
        <v>12409</v>
      </c>
      <c r="C13" s="9">
        <v>13155</v>
      </c>
      <c r="D13" s="9">
        <v>12068</v>
      </c>
      <c r="E13" s="9">
        <v>8066</v>
      </c>
      <c r="F13" s="10">
        <v>8066</v>
      </c>
      <c r="G13" s="9">
        <v>7912</v>
      </c>
      <c r="H13" s="9">
        <v>9568</v>
      </c>
      <c r="I13" s="9">
        <v>13197</v>
      </c>
      <c r="J13" s="9">
        <v>10521</v>
      </c>
      <c r="K13" s="10">
        <v>10521</v>
      </c>
      <c r="L13" s="9">
        <v>9816</v>
      </c>
      <c r="M13" s="9">
        <v>7007</v>
      </c>
      <c r="N13" s="9">
        <v>6402</v>
      </c>
      <c r="O13" s="9">
        <v>6552</v>
      </c>
      <c r="P13" s="10">
        <v>6552</v>
      </c>
      <c r="Q13" s="10">
        <v>0</v>
      </c>
      <c r="R13" s="10">
        <v>0</v>
      </c>
      <c r="S13" s="44">
        <v>0</v>
      </c>
      <c r="T13" s="44">
        <v>0</v>
      </c>
      <c r="U13" s="44">
        <v>0</v>
      </c>
      <c r="V13" s="44">
        <v>0</v>
      </c>
      <c r="W13" s="10">
        <v>0</v>
      </c>
      <c r="X13" s="44">
        <v>0</v>
      </c>
      <c r="Y13" s="44">
        <f>'[2]Balanco Patrimonial'!Y13</f>
        <v>0</v>
      </c>
      <c r="Z13" s="44">
        <v>0</v>
      </c>
      <c r="AA13" s="44">
        <v>0</v>
      </c>
      <c r="AB13" s="10">
        <v>0</v>
      </c>
      <c r="AC13" s="44"/>
      <c r="AD13" s="44"/>
    </row>
    <row r="14" spans="1:30" x14ac:dyDescent="0.25">
      <c r="A14" s="7"/>
      <c r="B14" s="1"/>
      <c r="C14" s="1"/>
      <c r="D14" s="1"/>
      <c r="E14" s="1"/>
      <c r="F14" s="5"/>
      <c r="G14" s="1"/>
      <c r="H14" s="1"/>
      <c r="I14" s="1"/>
      <c r="J14" s="1"/>
      <c r="K14" s="5"/>
      <c r="L14" s="1"/>
      <c r="M14" s="1"/>
      <c r="N14" s="1"/>
      <c r="O14" s="1"/>
      <c r="P14" s="5"/>
      <c r="Q14" s="10"/>
      <c r="R14" s="10"/>
      <c r="S14" s="45"/>
      <c r="T14" s="45"/>
      <c r="U14" s="45"/>
      <c r="V14" s="45"/>
      <c r="W14" s="10"/>
      <c r="X14" s="45"/>
      <c r="Y14" s="45"/>
      <c r="Z14" s="44"/>
      <c r="AA14" s="45"/>
      <c r="AB14" s="10"/>
      <c r="AC14" s="45"/>
      <c r="AD14" s="44"/>
    </row>
    <row r="15" spans="1:30" x14ac:dyDescent="0.25">
      <c r="A15" s="7" t="s">
        <v>70</v>
      </c>
      <c r="B15" s="9">
        <v>271701</v>
      </c>
      <c r="C15" s="9">
        <v>295121</v>
      </c>
      <c r="D15" s="9">
        <v>279606</v>
      </c>
      <c r="E15" s="9">
        <v>268175</v>
      </c>
      <c r="F15" s="10">
        <v>268175</v>
      </c>
      <c r="G15" s="9">
        <v>261133</v>
      </c>
      <c r="H15" s="9">
        <v>271710</v>
      </c>
      <c r="I15" s="9">
        <v>275156</v>
      </c>
      <c r="J15" s="9">
        <v>315438</v>
      </c>
      <c r="K15" s="10">
        <v>315438</v>
      </c>
      <c r="L15" s="9">
        <v>303410</v>
      </c>
      <c r="M15" s="9">
        <v>312354</v>
      </c>
      <c r="N15" s="9">
        <v>300329</v>
      </c>
      <c r="O15" s="9">
        <v>303609</v>
      </c>
      <c r="P15" s="10">
        <v>303609</v>
      </c>
      <c r="Q15" s="10">
        <v>317075</v>
      </c>
      <c r="R15" s="10">
        <v>371670</v>
      </c>
      <c r="S15" s="44">
        <v>390793</v>
      </c>
      <c r="T15" s="44">
        <v>367545</v>
      </c>
      <c r="U15" s="44">
        <v>357157</v>
      </c>
      <c r="V15" s="44">
        <v>310723</v>
      </c>
      <c r="W15" s="10">
        <v>310723</v>
      </c>
      <c r="X15" s="44">
        <v>273224</v>
      </c>
      <c r="Y15" s="44">
        <f>'[2]Balanco Patrimonial'!Y15</f>
        <v>230409</v>
      </c>
      <c r="Z15" s="44">
        <v>232346</v>
      </c>
      <c r="AA15" s="44">
        <v>237790</v>
      </c>
      <c r="AB15" s="10">
        <v>237790</v>
      </c>
      <c r="AC15" s="44">
        <v>249394</v>
      </c>
      <c r="AD15" s="44">
        <v>231712</v>
      </c>
    </row>
    <row r="16" spans="1:30" x14ac:dyDescent="0.25">
      <c r="A16" s="7" t="s">
        <v>94</v>
      </c>
      <c r="B16" s="1">
        <v>0</v>
      </c>
      <c r="C16" s="9">
        <v>7204</v>
      </c>
      <c r="D16" s="1">
        <v>0</v>
      </c>
      <c r="E16" s="1">
        <v>0</v>
      </c>
      <c r="F16" s="5">
        <v>0</v>
      </c>
      <c r="G16" s="1">
        <v>0</v>
      </c>
      <c r="H16" s="1">
        <v>0</v>
      </c>
      <c r="I16" s="1">
        <v>0</v>
      </c>
      <c r="J16" s="1">
        <v>0</v>
      </c>
      <c r="K16" s="5">
        <v>0</v>
      </c>
      <c r="L16" s="1">
        <v>0</v>
      </c>
      <c r="M16" s="1">
        <v>0</v>
      </c>
      <c r="N16" s="1">
        <v>0</v>
      </c>
      <c r="O16" s="1">
        <v>0</v>
      </c>
      <c r="P16" s="5">
        <v>0</v>
      </c>
      <c r="Q16" s="10">
        <v>0</v>
      </c>
      <c r="R16" s="10">
        <v>0</v>
      </c>
      <c r="S16" s="45">
        <v>0</v>
      </c>
      <c r="T16" s="45">
        <v>0</v>
      </c>
      <c r="U16" s="45">
        <v>0</v>
      </c>
      <c r="V16" s="45">
        <v>0</v>
      </c>
      <c r="W16" s="10">
        <v>0</v>
      </c>
      <c r="X16" s="45">
        <v>0</v>
      </c>
      <c r="Y16" s="45">
        <f>'[2]Balanco Patrimonial'!Y16</f>
        <v>0</v>
      </c>
      <c r="Z16" s="44">
        <v>0</v>
      </c>
      <c r="AA16" s="45">
        <v>0</v>
      </c>
      <c r="AB16" s="10">
        <v>0</v>
      </c>
      <c r="AC16" s="45">
        <v>0</v>
      </c>
      <c r="AD16" s="44">
        <v>0</v>
      </c>
    </row>
    <row r="17" spans="1:30" x14ac:dyDescent="0.25">
      <c r="A17" s="7" t="s">
        <v>71</v>
      </c>
      <c r="B17" s="9">
        <v>7387</v>
      </c>
      <c r="C17" s="9">
        <v>9308</v>
      </c>
      <c r="D17" s="9">
        <v>11770</v>
      </c>
      <c r="E17" s="9">
        <v>9402</v>
      </c>
      <c r="F17" s="10">
        <v>9402</v>
      </c>
      <c r="G17" s="9">
        <v>11057</v>
      </c>
      <c r="H17" s="9">
        <v>16816</v>
      </c>
      <c r="I17" s="9">
        <v>17997</v>
      </c>
      <c r="J17" s="9">
        <v>20687</v>
      </c>
      <c r="K17" s="10">
        <v>20687</v>
      </c>
      <c r="L17" s="9">
        <v>20374</v>
      </c>
      <c r="M17" s="9">
        <v>21786</v>
      </c>
      <c r="N17" s="9">
        <v>15320</v>
      </c>
      <c r="O17" s="9">
        <v>20147</v>
      </c>
      <c r="P17" s="10">
        <v>20147</v>
      </c>
      <c r="Q17" s="10">
        <v>25371</v>
      </c>
      <c r="R17" s="10">
        <v>37453</v>
      </c>
      <c r="S17" s="44">
        <v>36814</v>
      </c>
      <c r="T17" s="44">
        <v>40602</v>
      </c>
      <c r="U17" s="44">
        <v>43377</v>
      </c>
      <c r="V17" s="44">
        <v>29090</v>
      </c>
      <c r="W17" s="10">
        <v>29090</v>
      </c>
      <c r="X17" s="44">
        <v>27231</v>
      </c>
      <c r="Y17" s="44">
        <f>'[2]Balanco Patrimonial'!Y17</f>
        <v>36369</v>
      </c>
      <c r="Z17" s="44">
        <v>26946</v>
      </c>
      <c r="AA17" s="44">
        <v>32460</v>
      </c>
      <c r="AB17" s="10">
        <v>32460</v>
      </c>
      <c r="AC17" s="44">
        <v>33062</v>
      </c>
      <c r="AD17" s="44">
        <v>33762</v>
      </c>
    </row>
    <row r="18" spans="1:30" x14ac:dyDescent="0.25">
      <c r="A18" s="7" t="s">
        <v>64</v>
      </c>
      <c r="B18" s="9">
        <v>71842</v>
      </c>
      <c r="C18" s="9">
        <v>84793</v>
      </c>
      <c r="D18" s="9">
        <v>93148</v>
      </c>
      <c r="E18" s="9">
        <v>78751</v>
      </c>
      <c r="F18" s="10">
        <v>78751</v>
      </c>
      <c r="G18" s="9">
        <v>86675</v>
      </c>
      <c r="H18" s="9">
        <v>103483</v>
      </c>
      <c r="I18" s="9">
        <v>113459</v>
      </c>
      <c r="J18" s="9">
        <v>105499</v>
      </c>
      <c r="K18" s="10">
        <v>105499</v>
      </c>
      <c r="L18" s="9">
        <v>98803</v>
      </c>
      <c r="M18" s="9">
        <v>137654</v>
      </c>
      <c r="N18" s="9">
        <v>139350</v>
      </c>
      <c r="O18" s="9">
        <v>128561</v>
      </c>
      <c r="P18" s="10">
        <v>128561</v>
      </c>
      <c r="Q18" s="10">
        <v>160496</v>
      </c>
      <c r="R18" s="10">
        <v>198199</v>
      </c>
      <c r="S18" s="44">
        <v>202312</v>
      </c>
      <c r="T18" s="44">
        <v>183269</v>
      </c>
      <c r="U18" s="44">
        <v>184650</v>
      </c>
      <c r="V18" s="44">
        <v>150687</v>
      </c>
      <c r="W18" s="10">
        <v>150687</v>
      </c>
      <c r="X18" s="44">
        <v>107238</v>
      </c>
      <c r="Y18" s="44">
        <f>'[2]Balanco Patrimonial'!Y18</f>
        <v>98877</v>
      </c>
      <c r="Z18" s="44">
        <v>113052</v>
      </c>
      <c r="AA18" s="44">
        <v>95797</v>
      </c>
      <c r="AB18" s="10">
        <v>95797</v>
      </c>
      <c r="AC18" s="44">
        <v>90496</v>
      </c>
      <c r="AD18" s="44">
        <v>83052</v>
      </c>
    </row>
    <row r="19" spans="1:30" x14ac:dyDescent="0.25">
      <c r="A19" s="7" t="s">
        <v>72</v>
      </c>
      <c r="B19" s="1">
        <v>0</v>
      </c>
      <c r="C19" s="1">
        <v>0</v>
      </c>
      <c r="D19" s="1"/>
      <c r="E19" s="1">
        <v>0</v>
      </c>
      <c r="F19" s="5">
        <v>0</v>
      </c>
      <c r="G19" s="1">
        <v>0</v>
      </c>
      <c r="H19" s="1">
        <v>0</v>
      </c>
      <c r="I19" s="1">
        <v>0</v>
      </c>
      <c r="J19" s="9">
        <v>11116</v>
      </c>
      <c r="K19" s="10">
        <v>11116</v>
      </c>
      <c r="L19" s="1">
        <v>0</v>
      </c>
      <c r="M19" s="9">
        <v>4847</v>
      </c>
      <c r="N19" s="1">
        <v>0</v>
      </c>
      <c r="O19" s="9">
        <v>36729</v>
      </c>
      <c r="P19" s="10">
        <v>36729</v>
      </c>
      <c r="Q19" s="10">
        <v>24500</v>
      </c>
      <c r="R19" s="10">
        <v>20000</v>
      </c>
      <c r="S19" s="44">
        <v>20000</v>
      </c>
      <c r="T19" s="44" t="s">
        <v>147</v>
      </c>
      <c r="U19" s="44">
        <v>21000</v>
      </c>
      <c r="V19" s="44">
        <v>33000</v>
      </c>
      <c r="W19" s="10">
        <v>33000</v>
      </c>
      <c r="X19" s="44">
        <v>51000</v>
      </c>
      <c r="Y19" s="44">
        <f>'[2]Balanco Patrimonial'!Y19</f>
        <v>18000</v>
      </c>
      <c r="Z19" s="44">
        <v>16000</v>
      </c>
      <c r="AA19" s="44">
        <v>24000</v>
      </c>
      <c r="AB19" s="10">
        <v>24000</v>
      </c>
      <c r="AC19" s="44">
        <v>34000</v>
      </c>
      <c r="AD19" s="45" t="s">
        <v>170</v>
      </c>
    </row>
    <row r="20" spans="1:30" x14ac:dyDescent="0.25">
      <c r="A20" s="7" t="s">
        <v>73</v>
      </c>
      <c r="B20" s="9">
        <v>192472</v>
      </c>
      <c r="C20" s="9">
        <v>201020</v>
      </c>
      <c r="D20" s="9">
        <v>174688</v>
      </c>
      <c r="E20" s="9">
        <v>180022</v>
      </c>
      <c r="F20" s="10">
        <v>180022</v>
      </c>
      <c r="G20" s="9">
        <v>163401</v>
      </c>
      <c r="H20" s="9">
        <v>151411</v>
      </c>
      <c r="I20" s="9">
        <v>143700</v>
      </c>
      <c r="J20" s="9">
        <v>178136</v>
      </c>
      <c r="K20" s="10">
        <v>178136</v>
      </c>
      <c r="L20" s="9">
        <v>184233</v>
      </c>
      <c r="M20" s="9">
        <v>148067</v>
      </c>
      <c r="N20" s="9">
        <v>145659</v>
      </c>
      <c r="O20" s="9">
        <v>118172</v>
      </c>
      <c r="P20" s="10">
        <v>118172</v>
      </c>
      <c r="Q20" s="10">
        <v>106708</v>
      </c>
      <c r="R20" s="10">
        <v>116018</v>
      </c>
      <c r="S20" s="44">
        <v>131667</v>
      </c>
      <c r="T20" s="44">
        <v>143674</v>
      </c>
      <c r="U20" s="44">
        <v>108130</v>
      </c>
      <c r="V20" s="44">
        <v>97946</v>
      </c>
      <c r="W20" s="10">
        <v>97946</v>
      </c>
      <c r="X20" s="44">
        <v>87755</v>
      </c>
      <c r="Y20" s="44">
        <f>'[2]Balanco Patrimonial'!Y20</f>
        <v>77163</v>
      </c>
      <c r="Z20" s="44">
        <v>76348</v>
      </c>
      <c r="AA20" s="44">
        <v>85533</v>
      </c>
      <c r="AB20" s="10">
        <v>85533</v>
      </c>
      <c r="AC20" s="44">
        <v>91836</v>
      </c>
      <c r="AD20" s="44">
        <v>94278</v>
      </c>
    </row>
    <row r="21" spans="1:30" x14ac:dyDescent="0.25">
      <c r="A21" s="7" t="s">
        <v>105</v>
      </c>
      <c r="B21" s="9">
        <v>0</v>
      </c>
      <c r="C21" s="9">
        <v>0</v>
      </c>
      <c r="D21" s="9">
        <v>0</v>
      </c>
      <c r="E21" s="9">
        <v>0</v>
      </c>
      <c r="F21" s="10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  <c r="L21" s="9">
        <v>0</v>
      </c>
      <c r="M21" s="9">
        <v>0</v>
      </c>
      <c r="N21" s="9">
        <v>0</v>
      </c>
      <c r="O21" s="9">
        <v>0</v>
      </c>
      <c r="P21" s="10">
        <v>0</v>
      </c>
      <c r="Q21" s="10">
        <v>0</v>
      </c>
      <c r="R21" s="10">
        <v>0</v>
      </c>
      <c r="S21" s="44">
        <v>0</v>
      </c>
      <c r="T21" s="44">
        <v>0</v>
      </c>
      <c r="U21" s="44">
        <v>0</v>
      </c>
      <c r="V21" s="44">
        <v>0</v>
      </c>
      <c r="W21" s="10">
        <v>0</v>
      </c>
      <c r="X21" s="44">
        <v>0</v>
      </c>
      <c r="Y21" s="44">
        <f>'[2]Balanco Patrimonial'!Y21</f>
        <v>0</v>
      </c>
      <c r="Z21" s="44">
        <v>0</v>
      </c>
      <c r="AA21" s="44">
        <v>0</v>
      </c>
      <c r="AB21" s="10">
        <v>0</v>
      </c>
      <c r="AC21" s="44">
        <v>0</v>
      </c>
      <c r="AD21" s="44">
        <v>0</v>
      </c>
    </row>
    <row r="22" spans="1:30" x14ac:dyDescent="0.25">
      <c r="A22" s="7"/>
      <c r="B22" s="1"/>
      <c r="C22" s="1"/>
      <c r="D22" s="1"/>
      <c r="E22" s="1"/>
      <c r="F22" s="5"/>
      <c r="G22" s="1"/>
      <c r="H22" s="1"/>
      <c r="I22" s="1"/>
      <c r="J22" s="1"/>
      <c r="K22" s="5"/>
      <c r="L22" s="1"/>
      <c r="M22" s="1"/>
      <c r="N22" s="1"/>
      <c r="O22" s="1"/>
      <c r="P22" s="5"/>
      <c r="Q22" s="10"/>
      <c r="R22" s="10"/>
      <c r="S22" s="45"/>
      <c r="T22" s="45"/>
      <c r="U22" s="45"/>
      <c r="V22" s="45"/>
      <c r="W22" s="10"/>
      <c r="X22" s="45"/>
      <c r="Y22" s="45"/>
      <c r="Z22" s="44"/>
      <c r="AA22" s="45"/>
      <c r="AB22" s="10"/>
      <c r="AC22" s="45"/>
      <c r="AD22" s="44"/>
    </row>
    <row r="23" spans="1:30" x14ac:dyDescent="0.25">
      <c r="A23" s="7" t="s">
        <v>74</v>
      </c>
      <c r="B23" s="9">
        <v>583266</v>
      </c>
      <c r="C23" s="9">
        <v>631854</v>
      </c>
      <c r="D23" s="9">
        <v>608831</v>
      </c>
      <c r="E23" s="9">
        <v>609563</v>
      </c>
      <c r="F23" s="10">
        <v>609563</v>
      </c>
      <c r="G23" s="9">
        <v>639997</v>
      </c>
      <c r="H23" s="9">
        <v>694773</v>
      </c>
      <c r="I23" s="9">
        <v>745259</v>
      </c>
      <c r="J23" s="9">
        <v>808187</v>
      </c>
      <c r="K23" s="10">
        <v>808187</v>
      </c>
      <c r="L23" s="9">
        <v>798928</v>
      </c>
      <c r="M23" s="9">
        <v>830128</v>
      </c>
      <c r="N23" s="9">
        <v>868167</v>
      </c>
      <c r="O23" s="9">
        <v>938769</v>
      </c>
      <c r="P23" s="10">
        <v>938769</v>
      </c>
      <c r="Q23" s="10">
        <v>973386</v>
      </c>
      <c r="R23" s="10">
        <v>1068436</v>
      </c>
      <c r="S23" s="44">
        <v>1099256</v>
      </c>
      <c r="T23" s="44" t="s">
        <v>148</v>
      </c>
      <c r="U23" s="44" t="s">
        <v>149</v>
      </c>
      <c r="V23" s="44" t="s">
        <v>150</v>
      </c>
      <c r="W23" s="10" t="s">
        <v>150</v>
      </c>
      <c r="X23" s="44" t="s">
        <v>151</v>
      </c>
      <c r="Y23" s="44" t="str">
        <f>'[2]Balanco Patrimonial'!Y23</f>
        <v>1,073,094</v>
      </c>
      <c r="Z23" s="44">
        <v>1059108</v>
      </c>
      <c r="AA23" s="44">
        <v>1057387</v>
      </c>
      <c r="AB23" s="10">
        <v>1057387</v>
      </c>
      <c r="AC23" s="44">
        <v>1003031</v>
      </c>
      <c r="AD23" s="45" t="s">
        <v>171</v>
      </c>
    </row>
    <row r="24" spans="1:30" x14ac:dyDescent="0.25">
      <c r="A24" s="7"/>
      <c r="B24" s="1"/>
      <c r="C24" s="13"/>
      <c r="D24" s="1"/>
      <c r="E24" s="1"/>
      <c r="F24" s="5"/>
      <c r="G24" s="1"/>
      <c r="H24" s="1"/>
      <c r="I24" s="1"/>
      <c r="J24" s="1"/>
      <c r="K24" s="5"/>
      <c r="L24" s="1"/>
      <c r="M24" s="1"/>
      <c r="N24" s="1"/>
      <c r="O24" s="1"/>
      <c r="P24" s="5"/>
      <c r="Q24" s="10"/>
      <c r="R24" s="10"/>
      <c r="S24" s="17"/>
      <c r="T24" s="17"/>
      <c r="U24" s="17"/>
      <c r="V24" s="17"/>
      <c r="W24" s="10"/>
      <c r="X24" s="17"/>
      <c r="Y24" s="17"/>
      <c r="Z24" s="26"/>
      <c r="AA24" s="17"/>
      <c r="AB24" s="10"/>
      <c r="AC24" s="17"/>
      <c r="AD24" s="26"/>
    </row>
    <row r="25" spans="1:30" ht="16.5" customHeight="1" x14ac:dyDescent="0.25">
      <c r="A25" s="7" t="s">
        <v>75</v>
      </c>
      <c r="B25" s="1"/>
      <c r="C25" s="1"/>
      <c r="D25" s="1"/>
      <c r="E25" s="1"/>
      <c r="F25" s="5"/>
      <c r="G25" s="1"/>
      <c r="H25" s="1"/>
      <c r="I25" s="1"/>
      <c r="J25" s="1"/>
      <c r="K25" s="5"/>
      <c r="L25" s="1"/>
      <c r="M25" s="1"/>
      <c r="N25" s="1"/>
      <c r="O25" s="1"/>
      <c r="P25" s="5"/>
      <c r="Q25" s="10"/>
      <c r="R25" s="10"/>
      <c r="S25" s="17"/>
      <c r="T25" s="17"/>
      <c r="U25" s="17"/>
      <c r="V25" s="17"/>
      <c r="W25" s="10"/>
      <c r="X25" s="17"/>
      <c r="Y25" s="17"/>
      <c r="Z25" s="26"/>
      <c r="AA25" s="17"/>
      <c r="AB25" s="10"/>
      <c r="AC25" s="17"/>
      <c r="AD25" s="26"/>
    </row>
    <row r="26" spans="1:30" x14ac:dyDescent="0.25">
      <c r="A26" s="7" t="s">
        <v>135</v>
      </c>
      <c r="B26" s="9">
        <v>335177</v>
      </c>
      <c r="C26" s="9">
        <v>351430</v>
      </c>
      <c r="D26" s="9">
        <v>340258</v>
      </c>
      <c r="E26" s="9">
        <v>332183</v>
      </c>
      <c r="F26" s="10">
        <v>332183</v>
      </c>
      <c r="G26" s="9">
        <v>350550</v>
      </c>
      <c r="H26" s="9">
        <v>377143</v>
      </c>
      <c r="I26" s="9">
        <v>408941</v>
      </c>
      <c r="J26" s="9">
        <v>423480</v>
      </c>
      <c r="K26" s="10">
        <v>423480</v>
      </c>
      <c r="L26" s="9">
        <v>411800</v>
      </c>
      <c r="M26" s="9">
        <v>430807</v>
      </c>
      <c r="N26" s="9">
        <v>455115</v>
      </c>
      <c r="O26" s="9">
        <v>465042</v>
      </c>
      <c r="P26" s="10">
        <v>465042</v>
      </c>
      <c r="Q26" s="10">
        <v>478944</v>
      </c>
      <c r="R26" s="10">
        <v>501852</v>
      </c>
      <c r="S26" s="26">
        <v>523993</v>
      </c>
      <c r="T26" s="26">
        <v>492723</v>
      </c>
      <c r="U26" s="26">
        <v>509419</v>
      </c>
      <c r="V26" s="26">
        <v>516998.00000000006</v>
      </c>
      <c r="W26" s="10">
        <v>516998.00000000006</v>
      </c>
      <c r="X26" s="26">
        <v>545174</v>
      </c>
      <c r="Y26" s="26">
        <f>'[2]Balanco Patrimonial'!Y26</f>
        <v>535647</v>
      </c>
      <c r="Z26" s="26">
        <v>522091</v>
      </c>
      <c r="AA26" s="26">
        <v>513332</v>
      </c>
      <c r="AB26" s="10">
        <v>513332</v>
      </c>
      <c r="AC26" s="26">
        <v>463122</v>
      </c>
      <c r="AD26" s="26">
        <v>464728</v>
      </c>
    </row>
    <row r="27" spans="1:30" x14ac:dyDescent="0.25">
      <c r="A27" s="7" t="s">
        <v>76</v>
      </c>
      <c r="B27" s="9">
        <v>9905</v>
      </c>
      <c r="C27" s="9">
        <v>9905</v>
      </c>
      <c r="D27" s="9">
        <v>9905</v>
      </c>
      <c r="E27" s="9">
        <v>9905</v>
      </c>
      <c r="F27" s="10">
        <v>9905</v>
      </c>
      <c r="G27" s="9">
        <v>9905</v>
      </c>
      <c r="H27" s="9">
        <v>9905</v>
      </c>
      <c r="I27" s="9">
        <v>9905</v>
      </c>
      <c r="J27" s="9">
        <v>9905</v>
      </c>
      <c r="K27" s="10">
        <v>9905</v>
      </c>
      <c r="L27" s="9">
        <v>9905</v>
      </c>
      <c r="M27" s="9">
        <v>9905</v>
      </c>
      <c r="N27" s="9">
        <v>9905</v>
      </c>
      <c r="O27" s="9">
        <v>9905</v>
      </c>
      <c r="P27" s="10">
        <v>9905</v>
      </c>
      <c r="Q27" s="10">
        <v>9905</v>
      </c>
      <c r="R27" s="10">
        <v>9905</v>
      </c>
      <c r="S27" s="26">
        <v>9905</v>
      </c>
      <c r="T27" s="26">
        <v>9905</v>
      </c>
      <c r="U27" s="26">
        <v>9905</v>
      </c>
      <c r="V27" s="26">
        <v>9905</v>
      </c>
      <c r="W27" s="10">
        <v>9905</v>
      </c>
      <c r="X27" s="26">
        <v>9905</v>
      </c>
      <c r="Y27" s="26">
        <f>'[2]Balanco Patrimonial'!Y27</f>
        <v>9905</v>
      </c>
      <c r="Z27" s="26">
        <v>9905</v>
      </c>
      <c r="AA27" s="26">
        <v>9905</v>
      </c>
      <c r="AB27" s="10">
        <v>9905</v>
      </c>
      <c r="AC27" s="26">
        <v>9905</v>
      </c>
      <c r="AD27" s="26">
        <v>9905</v>
      </c>
    </row>
    <row r="28" spans="1:30" x14ac:dyDescent="0.25">
      <c r="A28" s="7" t="s">
        <v>77</v>
      </c>
      <c r="B28" s="9">
        <v>146334</v>
      </c>
      <c r="C28" s="9">
        <v>146334</v>
      </c>
      <c r="D28" s="9">
        <v>146334</v>
      </c>
      <c r="E28" s="9">
        <v>146334</v>
      </c>
      <c r="F28" s="10">
        <v>146334</v>
      </c>
      <c r="G28" s="9">
        <v>146334</v>
      </c>
      <c r="H28" s="9">
        <v>146334</v>
      </c>
      <c r="I28" s="9">
        <v>146334</v>
      </c>
      <c r="J28" s="9">
        <v>146334</v>
      </c>
      <c r="K28" s="10">
        <v>146334</v>
      </c>
      <c r="L28" s="9">
        <v>146334</v>
      </c>
      <c r="M28" s="9">
        <v>96293</v>
      </c>
      <c r="N28" s="9">
        <v>96293</v>
      </c>
      <c r="O28" s="9">
        <v>91484</v>
      </c>
      <c r="P28" s="10">
        <v>91484</v>
      </c>
      <c r="Q28" s="10">
        <v>94324</v>
      </c>
      <c r="R28" s="10">
        <v>94324</v>
      </c>
      <c r="S28" s="26">
        <v>94763</v>
      </c>
      <c r="T28" s="26">
        <v>94324</v>
      </c>
      <c r="U28" s="26">
        <v>94324</v>
      </c>
      <c r="V28" s="26">
        <v>94324</v>
      </c>
      <c r="W28" s="10">
        <v>94324</v>
      </c>
      <c r="X28" s="26">
        <v>94324</v>
      </c>
      <c r="Y28" s="26">
        <f>'[2]Balanco Patrimonial'!Y28</f>
        <v>94324</v>
      </c>
      <c r="Z28" s="26">
        <v>94324</v>
      </c>
      <c r="AA28" s="26">
        <v>94324</v>
      </c>
      <c r="AB28" s="10">
        <v>94324</v>
      </c>
      <c r="AC28" s="26">
        <v>94324</v>
      </c>
      <c r="AD28" s="26">
        <v>94324</v>
      </c>
    </row>
    <row r="29" spans="1:30" x14ac:dyDescent="0.25">
      <c r="A29" s="7" t="s">
        <v>78</v>
      </c>
      <c r="B29" s="9">
        <v>2397</v>
      </c>
      <c r="C29" s="9">
        <v>1981</v>
      </c>
      <c r="D29" s="9">
        <v>1981</v>
      </c>
      <c r="E29" s="9">
        <v>1981</v>
      </c>
      <c r="F29" s="10">
        <v>1981</v>
      </c>
      <c r="G29" s="9">
        <v>1981</v>
      </c>
      <c r="H29" s="9">
        <v>1981</v>
      </c>
      <c r="I29" s="9">
        <v>1981</v>
      </c>
      <c r="J29" s="9">
        <v>1981</v>
      </c>
      <c r="K29" s="10">
        <v>1981</v>
      </c>
      <c r="L29" s="9">
        <v>1981</v>
      </c>
      <c r="M29" s="9">
        <v>2022</v>
      </c>
      <c r="N29" s="9">
        <v>2022</v>
      </c>
      <c r="O29" s="9">
        <v>1981</v>
      </c>
      <c r="P29" s="10">
        <v>1981</v>
      </c>
      <c r="Q29" s="10">
        <v>1981</v>
      </c>
      <c r="R29" s="10">
        <v>2204</v>
      </c>
      <c r="S29" s="26">
        <v>1981</v>
      </c>
      <c r="T29" s="26">
        <v>1981</v>
      </c>
      <c r="U29" s="26">
        <v>819</v>
      </c>
      <c r="V29" s="26">
        <v>807</v>
      </c>
      <c r="W29" s="10">
        <v>807</v>
      </c>
      <c r="X29" s="26">
        <v>858</v>
      </c>
      <c r="Y29" s="26">
        <f>'[2]Balanco Patrimonial'!Y29</f>
        <v>359</v>
      </c>
      <c r="Z29" s="26">
        <v>469</v>
      </c>
      <c r="AA29" s="26">
        <v>-593</v>
      </c>
      <c r="AB29" s="10">
        <v>-593</v>
      </c>
      <c r="AC29" s="26">
        <v>-1409</v>
      </c>
      <c r="AD29" s="17">
        <v>-895</v>
      </c>
    </row>
    <row r="30" spans="1:30" x14ac:dyDescent="0.25">
      <c r="A30" s="7" t="s">
        <v>162</v>
      </c>
      <c r="B30" s="9"/>
      <c r="C30" s="9"/>
      <c r="D30" s="9"/>
      <c r="E30" s="9"/>
      <c r="F30" s="10"/>
      <c r="G30" s="9"/>
      <c r="H30" s="9"/>
      <c r="I30" s="9"/>
      <c r="J30" s="9"/>
      <c r="K30" s="10"/>
      <c r="L30" s="9"/>
      <c r="M30" s="9"/>
      <c r="N30" s="9"/>
      <c r="O30" s="9"/>
      <c r="P30" s="10"/>
      <c r="Q30" s="10"/>
      <c r="R30" s="10"/>
      <c r="S30" s="26"/>
      <c r="T30" s="26"/>
      <c r="U30" s="26"/>
      <c r="V30" s="26"/>
      <c r="W30" s="10"/>
      <c r="X30" s="26"/>
      <c r="Y30" s="26">
        <f>'[2]Balanco Patrimonial'!Y30</f>
        <v>1477</v>
      </c>
      <c r="Z30" s="26"/>
      <c r="AA30" s="26">
        <v>3066</v>
      </c>
      <c r="AB30" s="10">
        <v>3066</v>
      </c>
      <c r="AC30" s="26">
        <v>3843</v>
      </c>
      <c r="AD30" s="26">
        <v>4719</v>
      </c>
    </row>
    <row r="31" spans="1:30" x14ac:dyDescent="0.25">
      <c r="A31" s="7" t="s">
        <v>79</v>
      </c>
      <c r="B31" s="1">
        <v>0</v>
      </c>
      <c r="C31" s="1">
        <v>0</v>
      </c>
      <c r="D31" s="1">
        <v>0</v>
      </c>
      <c r="E31" s="1">
        <v>0</v>
      </c>
      <c r="F31" s="5">
        <v>0</v>
      </c>
      <c r="G31" s="1">
        <v>0</v>
      </c>
      <c r="H31" s="1">
        <v>0</v>
      </c>
      <c r="I31" s="1">
        <v>0</v>
      </c>
      <c r="J31" s="1">
        <v>0</v>
      </c>
      <c r="K31" s="5">
        <v>0</v>
      </c>
      <c r="L31" s="1">
        <v>0</v>
      </c>
      <c r="M31" s="1">
        <v>0</v>
      </c>
      <c r="N31" s="1">
        <v>0</v>
      </c>
      <c r="O31" s="9">
        <v>27449</v>
      </c>
      <c r="P31" s="10">
        <v>27449</v>
      </c>
      <c r="Q31" s="10">
        <v>9379</v>
      </c>
      <c r="R31" s="10">
        <v>9379</v>
      </c>
      <c r="S31" s="26">
        <v>9379</v>
      </c>
      <c r="T31" s="26">
        <v>0</v>
      </c>
      <c r="U31" s="26">
        <v>0</v>
      </c>
      <c r="V31" s="26">
        <v>0</v>
      </c>
      <c r="W31" s="10">
        <v>0</v>
      </c>
      <c r="X31" s="44">
        <f>[4]Plan1!F37</f>
        <v>698</v>
      </c>
      <c r="Y31" s="44">
        <f>'[2]Balanco Patrimonial'!Y31</f>
        <v>0</v>
      </c>
      <c r="Z31" s="44">
        <v>2272</v>
      </c>
      <c r="AA31" s="44"/>
      <c r="AB31" s="10">
        <v>0</v>
      </c>
      <c r="AC31" s="44"/>
      <c r="AD31" s="44"/>
    </row>
    <row r="32" spans="1:30" x14ac:dyDescent="0.25">
      <c r="A32" s="7" t="s">
        <v>96</v>
      </c>
      <c r="B32" s="1">
        <v>0</v>
      </c>
      <c r="C32" s="9">
        <v>2827</v>
      </c>
      <c r="D32" s="1">
        <v>0</v>
      </c>
      <c r="E32" s="1">
        <v>0</v>
      </c>
      <c r="F32" s="5">
        <v>0</v>
      </c>
      <c r="G32" s="1">
        <v>0</v>
      </c>
      <c r="H32" s="1">
        <v>0</v>
      </c>
      <c r="I32" s="1">
        <v>0</v>
      </c>
      <c r="J32" s="1">
        <v>0</v>
      </c>
      <c r="K32" s="5">
        <v>0</v>
      </c>
      <c r="L32" s="1">
        <v>0</v>
      </c>
      <c r="M32" s="1">
        <v>0</v>
      </c>
      <c r="N32" s="1">
        <v>0</v>
      </c>
      <c r="O32" s="1">
        <v>0</v>
      </c>
      <c r="P32" s="5">
        <v>0</v>
      </c>
      <c r="Q32" s="10">
        <v>0</v>
      </c>
      <c r="R32" s="10">
        <v>0</v>
      </c>
      <c r="S32" s="26">
        <v>0</v>
      </c>
      <c r="T32" s="26">
        <v>0</v>
      </c>
      <c r="U32" s="26">
        <v>0</v>
      </c>
      <c r="V32" s="26">
        <v>0</v>
      </c>
      <c r="W32" s="10">
        <v>0</v>
      </c>
      <c r="X32" s="26">
        <v>0</v>
      </c>
      <c r="Y32" s="26">
        <f>'[2]Balanco Patrimonial'!Y32</f>
        <v>0</v>
      </c>
      <c r="Z32" s="26">
        <v>0</v>
      </c>
      <c r="AA32" s="26">
        <v>0</v>
      </c>
      <c r="AB32" s="10">
        <v>0</v>
      </c>
      <c r="AC32" s="26">
        <v>0</v>
      </c>
      <c r="AD32" s="26">
        <v>0</v>
      </c>
    </row>
    <row r="33" spans="1:30" x14ac:dyDescent="0.25">
      <c r="A33" s="7" t="s">
        <v>80</v>
      </c>
      <c r="B33" s="9">
        <v>154954</v>
      </c>
      <c r="C33" s="9">
        <v>162515</v>
      </c>
      <c r="D33" s="9">
        <v>165690</v>
      </c>
      <c r="E33" s="9">
        <v>170779</v>
      </c>
      <c r="F33" s="10">
        <v>170779</v>
      </c>
      <c r="G33" s="9">
        <v>186686</v>
      </c>
      <c r="H33" s="9">
        <v>203455</v>
      </c>
      <c r="I33" s="9">
        <v>229173</v>
      </c>
      <c r="J33" s="9">
        <v>243303</v>
      </c>
      <c r="K33" s="10">
        <v>243303</v>
      </c>
      <c r="L33" s="9">
        <v>237114</v>
      </c>
      <c r="M33" s="9">
        <v>307500</v>
      </c>
      <c r="N33" s="9">
        <v>327243</v>
      </c>
      <c r="O33" s="9">
        <v>313299</v>
      </c>
      <c r="P33" s="10">
        <v>313299</v>
      </c>
      <c r="Q33" s="10">
        <v>350614</v>
      </c>
      <c r="R33" s="10">
        <v>379894</v>
      </c>
      <c r="S33" s="26">
        <v>398649</v>
      </c>
      <c r="T33" s="26">
        <v>382633</v>
      </c>
      <c r="U33" s="26">
        <v>400918</v>
      </c>
      <c r="V33" s="26">
        <v>409315</v>
      </c>
      <c r="W33" s="10">
        <v>409315</v>
      </c>
      <c r="X33" s="26">
        <v>432946</v>
      </c>
      <c r="Y33" s="26">
        <f>'[2]Balanco Patrimonial'!Y33</f>
        <v>419792</v>
      </c>
      <c r="Z33" s="26">
        <v>411572</v>
      </c>
      <c r="AA33" s="26">
        <v>411595</v>
      </c>
      <c r="AB33" s="10">
        <v>411595</v>
      </c>
      <c r="AC33" s="26">
        <v>403214</v>
      </c>
      <c r="AD33" s="26">
        <v>397458</v>
      </c>
    </row>
    <row r="34" spans="1:30" x14ac:dyDescent="0.25">
      <c r="A34" s="7" t="s">
        <v>81</v>
      </c>
      <c r="B34" s="9">
        <v>16167</v>
      </c>
      <c r="C34" s="9">
        <v>21795</v>
      </c>
      <c r="D34" s="9">
        <v>11386</v>
      </c>
      <c r="E34" s="9">
        <v>1773</v>
      </c>
      <c r="F34" s="10">
        <v>1773</v>
      </c>
      <c r="G34" s="9">
        <v>2205</v>
      </c>
      <c r="H34" s="9">
        <v>11044</v>
      </c>
      <c r="I34" s="9">
        <v>16115</v>
      </c>
      <c r="J34" s="9">
        <v>16065</v>
      </c>
      <c r="K34" s="10">
        <v>16065</v>
      </c>
      <c r="L34" s="9">
        <v>10897</v>
      </c>
      <c r="M34" s="9">
        <v>15087</v>
      </c>
      <c r="N34" s="9">
        <v>19651</v>
      </c>
      <c r="O34" s="9">
        <v>20924</v>
      </c>
      <c r="P34" s="10">
        <v>20924</v>
      </c>
      <c r="Q34" s="10">
        <v>9143</v>
      </c>
      <c r="R34" s="10">
        <v>2412</v>
      </c>
      <c r="S34" s="26">
        <v>4635</v>
      </c>
      <c r="T34" s="26">
        <v>-580</v>
      </c>
      <c r="U34" s="26">
        <v>-552</v>
      </c>
      <c r="V34" s="26">
        <v>-1052</v>
      </c>
      <c r="W34" s="10">
        <v>-1052</v>
      </c>
      <c r="X34" s="26">
        <v>1893</v>
      </c>
      <c r="Y34" s="26">
        <f>'[2]Balanco Patrimonial'!Y34</f>
        <v>4255</v>
      </c>
      <c r="Z34" s="26">
        <v>-371</v>
      </c>
      <c r="AA34" s="26">
        <v>-7845</v>
      </c>
      <c r="AB34" s="10">
        <v>-7845</v>
      </c>
      <c r="AC34" s="26">
        <v>-49288</v>
      </c>
      <c r="AD34" s="26">
        <v>-42915</v>
      </c>
    </row>
    <row r="35" spans="1:30" x14ac:dyDescent="0.25">
      <c r="A35" s="7" t="s">
        <v>95</v>
      </c>
      <c r="B35" s="9">
        <v>5420</v>
      </c>
      <c r="C35" s="9">
        <v>6073</v>
      </c>
      <c r="D35" s="9">
        <v>4962</v>
      </c>
      <c r="E35" s="9">
        <v>1411</v>
      </c>
      <c r="F35" s="10">
        <v>1411</v>
      </c>
      <c r="G35" s="9">
        <v>3439</v>
      </c>
      <c r="H35" s="9">
        <v>4424</v>
      </c>
      <c r="I35" s="9">
        <v>5433</v>
      </c>
      <c r="J35" s="9">
        <v>5891</v>
      </c>
      <c r="K35" s="10">
        <v>5891</v>
      </c>
      <c r="L35" s="9">
        <v>5568</v>
      </c>
      <c r="M35" s="1">
        <v>0</v>
      </c>
      <c r="N35" s="1">
        <v>0</v>
      </c>
      <c r="O35" s="1">
        <v>0</v>
      </c>
      <c r="P35" s="5">
        <v>0</v>
      </c>
      <c r="Q35" s="10">
        <v>0</v>
      </c>
      <c r="R35" s="10">
        <v>0</v>
      </c>
      <c r="S35" s="26">
        <v>0</v>
      </c>
      <c r="T35" s="26">
        <v>0</v>
      </c>
      <c r="U35" s="26">
        <v>0</v>
      </c>
      <c r="V35" s="26">
        <v>0</v>
      </c>
      <c r="W35" s="10">
        <v>0</v>
      </c>
      <c r="X35" s="26">
        <v>0</v>
      </c>
      <c r="Y35" s="26">
        <f>'[2]Balanco Patrimonial'!Y35</f>
        <v>0</v>
      </c>
      <c r="Z35" s="26">
        <v>0</v>
      </c>
      <c r="AA35" s="26">
        <v>0</v>
      </c>
      <c r="AB35" s="10">
        <v>0</v>
      </c>
      <c r="AC35" s="26">
        <v>0</v>
      </c>
      <c r="AD35" s="26">
        <v>0</v>
      </c>
    </row>
    <row r="36" spans="1:30" x14ac:dyDescent="0.25">
      <c r="A36" s="7" t="s">
        <v>82</v>
      </c>
      <c r="B36" s="9">
        <v>0</v>
      </c>
      <c r="C36" s="9">
        <v>0</v>
      </c>
      <c r="D36" s="9">
        <v>0</v>
      </c>
      <c r="E36" s="9">
        <v>0</v>
      </c>
      <c r="F36" s="10">
        <v>0</v>
      </c>
      <c r="G36" s="9">
        <v>0</v>
      </c>
      <c r="H36" s="9">
        <v>0</v>
      </c>
      <c r="I36" s="9">
        <v>0</v>
      </c>
      <c r="J36" s="9">
        <v>0</v>
      </c>
      <c r="K36" s="10">
        <v>0</v>
      </c>
      <c r="L36" s="9">
        <v>0</v>
      </c>
      <c r="M36" s="1">
        <v>0</v>
      </c>
      <c r="N36" s="1">
        <v>0</v>
      </c>
      <c r="O36" s="1">
        <v>0</v>
      </c>
      <c r="P36" s="5">
        <v>0</v>
      </c>
      <c r="Q36" s="10">
        <v>3598</v>
      </c>
      <c r="R36" s="10">
        <v>3734</v>
      </c>
      <c r="S36" s="26">
        <v>4681</v>
      </c>
      <c r="T36" s="26">
        <v>4460</v>
      </c>
      <c r="U36" s="26">
        <v>4005</v>
      </c>
      <c r="V36" s="26">
        <v>3699</v>
      </c>
      <c r="W36" s="10">
        <v>3699</v>
      </c>
      <c r="X36" s="26">
        <v>4550</v>
      </c>
      <c r="Y36" s="26">
        <f>'[2]Balanco Patrimonial'!Y36</f>
        <v>5535</v>
      </c>
      <c r="Z36" s="26">
        <v>3920</v>
      </c>
      <c r="AA36" s="26">
        <v>2880</v>
      </c>
      <c r="AB36" s="10">
        <v>2880</v>
      </c>
      <c r="AC36" s="26">
        <v>2533</v>
      </c>
      <c r="AD36" s="26">
        <v>2132</v>
      </c>
    </row>
    <row r="37" spans="1:30" x14ac:dyDescent="0.25">
      <c r="A37" s="7"/>
      <c r="B37" s="1"/>
      <c r="C37" s="1"/>
      <c r="D37" s="1"/>
      <c r="E37" s="1"/>
      <c r="F37" s="5"/>
      <c r="G37" s="1"/>
      <c r="H37" s="1"/>
      <c r="I37" s="1"/>
      <c r="J37" s="1"/>
      <c r="K37" s="5"/>
      <c r="L37" s="1"/>
      <c r="M37" s="1"/>
      <c r="N37" s="1"/>
      <c r="O37" s="1"/>
      <c r="P37" s="5"/>
      <c r="Q37" s="10"/>
      <c r="R37" s="10"/>
      <c r="S37" s="17"/>
      <c r="T37" s="17"/>
      <c r="U37" s="17"/>
      <c r="V37" s="17"/>
      <c r="W37" s="10"/>
      <c r="X37" s="17"/>
      <c r="Y37" s="17"/>
      <c r="Z37" s="26"/>
      <c r="AA37" s="17"/>
      <c r="AB37" s="10"/>
      <c r="AC37" s="17"/>
      <c r="AD37" s="26"/>
    </row>
    <row r="38" spans="1:30" x14ac:dyDescent="0.25">
      <c r="A38" s="7" t="s">
        <v>91</v>
      </c>
      <c r="B38" s="9">
        <v>154164</v>
      </c>
      <c r="C38" s="9">
        <v>174360</v>
      </c>
      <c r="D38" s="9">
        <v>169631</v>
      </c>
      <c r="E38" s="9">
        <v>194666</v>
      </c>
      <c r="F38" s="10">
        <v>194666</v>
      </c>
      <c r="G38" s="9">
        <v>193695</v>
      </c>
      <c r="H38" s="9">
        <v>203474</v>
      </c>
      <c r="I38" s="9">
        <v>206467</v>
      </c>
      <c r="J38" s="9">
        <v>271895</v>
      </c>
      <c r="K38" s="10">
        <v>271895</v>
      </c>
      <c r="L38" s="9">
        <v>275878</v>
      </c>
      <c r="M38" s="9">
        <v>273287</v>
      </c>
      <c r="N38" s="9">
        <v>287935</v>
      </c>
      <c r="O38" s="9">
        <v>322263</v>
      </c>
      <c r="P38" s="10">
        <v>322263</v>
      </c>
      <c r="Q38" s="10">
        <v>340988</v>
      </c>
      <c r="R38" s="10">
        <v>354091</v>
      </c>
      <c r="S38" s="26">
        <v>347080</v>
      </c>
      <c r="T38" s="26">
        <v>364389</v>
      </c>
      <c r="U38" s="26">
        <v>379318</v>
      </c>
      <c r="V38" s="26">
        <v>386610</v>
      </c>
      <c r="W38" s="10">
        <v>386610</v>
      </c>
      <c r="X38" s="26">
        <v>385303</v>
      </c>
      <c r="Y38" s="26">
        <f>'[2]Balanco Patrimonial'!Y38</f>
        <v>384814</v>
      </c>
      <c r="Z38" s="26">
        <v>388704</v>
      </c>
      <c r="AA38" s="26">
        <v>411555</v>
      </c>
      <c r="AB38" s="10">
        <v>411555</v>
      </c>
      <c r="AC38" s="26">
        <v>405940</v>
      </c>
      <c r="AD38" s="26">
        <v>401726</v>
      </c>
    </row>
    <row r="39" spans="1:30" x14ac:dyDescent="0.25">
      <c r="A39" s="7" t="s">
        <v>88</v>
      </c>
      <c r="B39" s="9">
        <v>0</v>
      </c>
      <c r="C39" s="9">
        <v>0</v>
      </c>
      <c r="D39" s="9">
        <v>0</v>
      </c>
      <c r="E39" s="9">
        <v>0</v>
      </c>
      <c r="F39" s="10">
        <v>0</v>
      </c>
      <c r="G39" s="9">
        <v>0</v>
      </c>
      <c r="H39" s="9">
        <v>0</v>
      </c>
      <c r="I39" s="9">
        <v>0</v>
      </c>
      <c r="J39" s="9">
        <v>0</v>
      </c>
      <c r="K39" s="10">
        <v>0</v>
      </c>
      <c r="L39" s="9">
        <v>0</v>
      </c>
      <c r="M39" s="9">
        <v>0</v>
      </c>
      <c r="N39" s="9">
        <v>0</v>
      </c>
      <c r="O39" s="9">
        <v>0</v>
      </c>
      <c r="P39" s="10">
        <v>0</v>
      </c>
      <c r="Q39" s="10">
        <v>2471</v>
      </c>
      <c r="R39" s="10">
        <v>1135</v>
      </c>
      <c r="S39" s="26">
        <v>1151</v>
      </c>
      <c r="T39" s="26">
        <v>1045</v>
      </c>
      <c r="U39" s="26">
        <v>857</v>
      </c>
      <c r="V39" s="26">
        <v>0</v>
      </c>
      <c r="W39" s="10">
        <v>0</v>
      </c>
      <c r="X39" s="26">
        <v>0</v>
      </c>
      <c r="Y39" s="26">
        <f>'[2]Balanco Patrimonial'!Y39</f>
        <v>0</v>
      </c>
      <c r="Z39" s="26">
        <v>0</v>
      </c>
      <c r="AA39" s="26">
        <v>0</v>
      </c>
      <c r="AB39" s="10">
        <v>0</v>
      </c>
      <c r="AC39" s="26">
        <v>0</v>
      </c>
      <c r="AD39" s="26">
        <v>0</v>
      </c>
    </row>
    <row r="40" spans="1:30" x14ac:dyDescent="0.25">
      <c r="A40" s="7" t="s">
        <v>109</v>
      </c>
      <c r="B40" s="9">
        <v>0</v>
      </c>
      <c r="C40" s="9">
        <v>0</v>
      </c>
      <c r="D40" s="9">
        <v>0</v>
      </c>
      <c r="E40" s="9">
        <v>0</v>
      </c>
      <c r="F40" s="10">
        <v>0</v>
      </c>
      <c r="G40" s="9">
        <v>0</v>
      </c>
      <c r="H40" s="9">
        <v>0</v>
      </c>
      <c r="I40" s="9">
        <v>0</v>
      </c>
      <c r="J40" s="9">
        <v>0</v>
      </c>
      <c r="K40" s="10">
        <v>0</v>
      </c>
      <c r="L40" s="9">
        <v>0</v>
      </c>
      <c r="M40" s="9">
        <v>0</v>
      </c>
      <c r="N40" s="9">
        <v>0</v>
      </c>
      <c r="O40" s="9">
        <v>0</v>
      </c>
      <c r="P40" s="10">
        <v>0</v>
      </c>
      <c r="Q40" s="10">
        <v>0</v>
      </c>
      <c r="R40" s="10">
        <v>0</v>
      </c>
      <c r="S40" s="26">
        <v>1327</v>
      </c>
      <c r="T40" s="26">
        <v>7471</v>
      </c>
      <c r="U40" s="26">
        <v>1604</v>
      </c>
      <c r="V40" s="26">
        <v>0</v>
      </c>
      <c r="W40" s="10">
        <v>0</v>
      </c>
      <c r="X40" s="26">
        <v>0</v>
      </c>
      <c r="Y40" s="26">
        <f>'[2]Balanco Patrimonial'!Y40</f>
        <v>0</v>
      </c>
      <c r="Z40" s="26">
        <v>0</v>
      </c>
      <c r="AA40" s="26">
        <v>0</v>
      </c>
      <c r="AB40" s="10">
        <v>0</v>
      </c>
      <c r="AC40" s="26">
        <v>0</v>
      </c>
      <c r="AD40" s="26">
        <v>0</v>
      </c>
    </row>
    <row r="41" spans="1:30" x14ac:dyDescent="0.25">
      <c r="A41" s="7" t="s">
        <v>83</v>
      </c>
      <c r="B41" s="9">
        <v>130107</v>
      </c>
      <c r="C41" s="9">
        <v>145982</v>
      </c>
      <c r="D41" s="9">
        <v>144877</v>
      </c>
      <c r="E41" s="9">
        <v>167440</v>
      </c>
      <c r="F41" s="10">
        <v>167440</v>
      </c>
      <c r="G41" s="9">
        <v>162810</v>
      </c>
      <c r="H41" s="9">
        <v>170823</v>
      </c>
      <c r="I41" s="9">
        <v>174647</v>
      </c>
      <c r="J41" s="9">
        <v>237271</v>
      </c>
      <c r="K41" s="10">
        <v>237271</v>
      </c>
      <c r="L41" s="9">
        <v>242572</v>
      </c>
      <c r="M41" s="9">
        <v>241250</v>
      </c>
      <c r="N41" s="9">
        <v>255792</v>
      </c>
      <c r="O41" s="9">
        <v>288596</v>
      </c>
      <c r="P41" s="10">
        <v>288596</v>
      </c>
      <c r="Q41" s="10">
        <v>304586</v>
      </c>
      <c r="R41" s="10">
        <v>324138</v>
      </c>
      <c r="S41" s="26">
        <v>315984</v>
      </c>
      <c r="T41" s="26">
        <v>320772</v>
      </c>
      <c r="U41" s="26">
        <v>331808</v>
      </c>
      <c r="V41" s="26">
        <v>334394</v>
      </c>
      <c r="W41" s="10">
        <v>334394</v>
      </c>
      <c r="X41" s="26">
        <v>335668</v>
      </c>
      <c r="Y41" s="26">
        <f>'[2]Balanco Patrimonial'!Y41</f>
        <v>334523</v>
      </c>
      <c r="Z41" s="26">
        <v>332271</v>
      </c>
      <c r="AA41" s="26">
        <v>343990</v>
      </c>
      <c r="AB41" s="10">
        <v>343990</v>
      </c>
      <c r="AC41" s="26">
        <v>335007</v>
      </c>
      <c r="AD41" s="26">
        <v>329336</v>
      </c>
    </row>
    <row r="42" spans="1:30" x14ac:dyDescent="0.25">
      <c r="A42" s="7" t="s">
        <v>159</v>
      </c>
      <c r="B42" s="9">
        <v>0</v>
      </c>
      <c r="C42" s="9">
        <v>0</v>
      </c>
      <c r="D42" s="9">
        <v>0</v>
      </c>
      <c r="E42" s="9">
        <v>0</v>
      </c>
      <c r="F42" s="10">
        <v>0</v>
      </c>
      <c r="G42" s="9">
        <v>0</v>
      </c>
      <c r="H42" s="9">
        <v>0</v>
      </c>
      <c r="I42" s="9">
        <v>0</v>
      </c>
      <c r="J42" s="9">
        <v>0</v>
      </c>
      <c r="K42" s="10">
        <v>0</v>
      </c>
      <c r="L42" s="9">
        <v>0</v>
      </c>
      <c r="M42" s="9">
        <v>0</v>
      </c>
      <c r="N42" s="9">
        <v>0</v>
      </c>
      <c r="O42" s="9">
        <v>0</v>
      </c>
      <c r="P42" s="10">
        <v>0</v>
      </c>
      <c r="Q42" s="10">
        <v>0</v>
      </c>
      <c r="R42" s="10">
        <v>0</v>
      </c>
      <c r="S42" s="26">
        <v>0</v>
      </c>
      <c r="T42" s="26">
        <v>0</v>
      </c>
      <c r="U42" s="26">
        <v>0</v>
      </c>
      <c r="V42" s="26">
        <v>1130</v>
      </c>
      <c r="W42" s="10">
        <v>1130</v>
      </c>
      <c r="X42" s="26">
        <v>1080</v>
      </c>
      <c r="Y42" s="26">
        <f>'[2]Balanco Patrimonial'!Y42</f>
        <v>1649</v>
      </c>
      <c r="Z42" s="26">
        <v>1407</v>
      </c>
      <c r="AA42" s="26">
        <v>1843</v>
      </c>
      <c r="AB42" s="10">
        <v>1843</v>
      </c>
      <c r="AC42" s="26">
        <v>1864</v>
      </c>
      <c r="AD42" s="26">
        <v>1836</v>
      </c>
    </row>
    <row r="43" spans="1:30" x14ac:dyDescent="0.25">
      <c r="A43" s="7" t="s">
        <v>160</v>
      </c>
      <c r="B43" s="9">
        <v>0</v>
      </c>
      <c r="C43" s="9">
        <v>0</v>
      </c>
      <c r="D43" s="9">
        <v>0</v>
      </c>
      <c r="E43" s="9">
        <v>0</v>
      </c>
      <c r="F43" s="10">
        <v>0</v>
      </c>
      <c r="G43" s="9">
        <v>0</v>
      </c>
      <c r="H43" s="9">
        <v>0</v>
      </c>
      <c r="I43" s="9">
        <v>0</v>
      </c>
      <c r="J43" s="9">
        <v>0</v>
      </c>
      <c r="K43" s="10">
        <v>0</v>
      </c>
      <c r="L43" s="9">
        <v>0</v>
      </c>
      <c r="M43" s="9">
        <v>0</v>
      </c>
      <c r="N43" s="9">
        <v>0</v>
      </c>
      <c r="O43" s="9">
        <v>0</v>
      </c>
      <c r="P43" s="10">
        <v>0</v>
      </c>
      <c r="Q43" s="10">
        <v>0</v>
      </c>
      <c r="R43" s="10">
        <v>0</v>
      </c>
      <c r="S43" s="26">
        <v>0</v>
      </c>
      <c r="T43" s="26">
        <v>0</v>
      </c>
      <c r="U43" s="26">
        <v>0</v>
      </c>
      <c r="V43" s="26">
        <v>2251</v>
      </c>
      <c r="W43" s="10">
        <v>2251</v>
      </c>
      <c r="X43" s="26">
        <v>2243</v>
      </c>
      <c r="Y43" s="26">
        <f>'[2]Balanco Patrimonial'!Y43</f>
        <v>2572</v>
      </c>
      <c r="Z43" s="26">
        <v>2391</v>
      </c>
      <c r="AA43" s="26">
        <v>1570</v>
      </c>
      <c r="AB43" s="10">
        <v>1570</v>
      </c>
      <c r="AC43" s="26" t="s">
        <v>168</v>
      </c>
      <c r="AD43" s="26">
        <v>1428</v>
      </c>
    </row>
    <row r="44" spans="1:30" x14ac:dyDescent="0.25">
      <c r="A44" s="7" t="s">
        <v>84</v>
      </c>
      <c r="B44" s="9">
        <v>9411</v>
      </c>
      <c r="C44" s="9">
        <v>11778</v>
      </c>
      <c r="D44" s="9">
        <v>11070</v>
      </c>
      <c r="E44" s="9">
        <v>15632</v>
      </c>
      <c r="F44" s="10">
        <v>15632</v>
      </c>
      <c r="G44" s="9">
        <v>15085</v>
      </c>
      <c r="H44" s="9">
        <v>14475</v>
      </c>
      <c r="I44" s="9">
        <v>14595</v>
      </c>
      <c r="J44" s="9">
        <v>16140</v>
      </c>
      <c r="K44" s="10">
        <v>16140</v>
      </c>
      <c r="L44" s="9">
        <v>15933</v>
      </c>
      <c r="M44" s="9">
        <v>13645</v>
      </c>
      <c r="N44" s="9">
        <v>12470</v>
      </c>
      <c r="O44" s="9">
        <v>15073</v>
      </c>
      <c r="P44" s="10">
        <v>15073</v>
      </c>
      <c r="Q44" s="10">
        <v>17260</v>
      </c>
      <c r="R44" s="10">
        <v>15043</v>
      </c>
      <c r="S44" s="30">
        <v>14612</v>
      </c>
      <c r="T44" s="30">
        <v>19974</v>
      </c>
      <c r="U44" s="30">
        <v>28664</v>
      </c>
      <c r="V44" s="30">
        <v>33761</v>
      </c>
      <c r="W44" s="10">
        <v>33761</v>
      </c>
      <c r="X44" s="30">
        <v>29880</v>
      </c>
      <c r="Y44" s="30">
        <f>'[2]Balanco Patrimonial'!Y44</f>
        <v>29925</v>
      </c>
      <c r="Z44" s="26">
        <v>38007</v>
      </c>
      <c r="AA44" s="26">
        <v>45197</v>
      </c>
      <c r="AB44" s="10">
        <v>45197</v>
      </c>
      <c r="AC44" s="26">
        <v>50829</v>
      </c>
      <c r="AD44" s="26">
        <v>50971</v>
      </c>
    </row>
    <row r="45" spans="1:30" x14ac:dyDescent="0.25">
      <c r="A45" s="7" t="s">
        <v>85</v>
      </c>
      <c r="B45" s="9">
        <v>12573</v>
      </c>
      <c r="C45" s="9">
        <v>11884</v>
      </c>
      <c r="D45" s="9">
        <v>9775</v>
      </c>
      <c r="E45" s="9">
        <v>8455</v>
      </c>
      <c r="F45" s="10">
        <v>8455</v>
      </c>
      <c r="G45" s="9">
        <v>9503</v>
      </c>
      <c r="H45" s="9">
        <v>11273</v>
      </c>
      <c r="I45" s="9">
        <v>10420</v>
      </c>
      <c r="J45" s="9">
        <v>9831</v>
      </c>
      <c r="K45" s="10">
        <v>9831</v>
      </c>
      <c r="L45" s="9">
        <v>9131</v>
      </c>
      <c r="M45" s="9">
        <v>11173</v>
      </c>
      <c r="N45" s="9">
        <v>12677</v>
      </c>
      <c r="O45" s="9">
        <v>12289</v>
      </c>
      <c r="P45" s="10">
        <v>12289</v>
      </c>
      <c r="Q45" s="10">
        <v>13378</v>
      </c>
      <c r="R45" s="10">
        <v>10966</v>
      </c>
      <c r="S45" s="26">
        <v>11327</v>
      </c>
      <c r="T45" s="26">
        <v>10385</v>
      </c>
      <c r="U45" s="26">
        <v>11519</v>
      </c>
      <c r="V45" s="26">
        <v>10262</v>
      </c>
      <c r="W45" s="10">
        <v>10262</v>
      </c>
      <c r="X45" s="26">
        <v>11725</v>
      </c>
      <c r="Y45" s="26">
        <f>'[2]Balanco Patrimonial'!Y45</f>
        <v>11862</v>
      </c>
      <c r="Z45" s="26">
        <v>10724</v>
      </c>
      <c r="AA45" s="26">
        <v>15702</v>
      </c>
      <c r="AB45" s="10">
        <v>15702</v>
      </c>
      <c r="AC45" s="26">
        <v>14438</v>
      </c>
      <c r="AD45" s="26">
        <v>15804</v>
      </c>
    </row>
    <row r="46" spans="1:30" x14ac:dyDescent="0.25">
      <c r="A46" s="7" t="s">
        <v>86</v>
      </c>
      <c r="B46" s="9">
        <v>2073</v>
      </c>
      <c r="C46" s="9">
        <v>4716</v>
      </c>
      <c r="D46" s="9">
        <v>3909</v>
      </c>
      <c r="E46" s="9">
        <v>3139</v>
      </c>
      <c r="F46" s="10">
        <v>3139</v>
      </c>
      <c r="G46" s="9">
        <v>6297</v>
      </c>
      <c r="H46" s="9">
        <v>6903</v>
      </c>
      <c r="I46" s="9">
        <v>6805</v>
      </c>
      <c r="J46" s="9">
        <v>8653</v>
      </c>
      <c r="K46" s="10">
        <v>8653</v>
      </c>
      <c r="L46" s="9">
        <v>8243</v>
      </c>
      <c r="M46" s="9">
        <v>7219</v>
      </c>
      <c r="N46" s="9">
        <v>6996</v>
      </c>
      <c r="O46" s="9">
        <v>6305</v>
      </c>
      <c r="P46" s="10">
        <v>6305</v>
      </c>
      <c r="Q46" s="10">
        <v>3293</v>
      </c>
      <c r="R46" s="10">
        <v>2809</v>
      </c>
      <c r="S46" s="26">
        <v>2679</v>
      </c>
      <c r="T46" s="26">
        <v>4742</v>
      </c>
      <c r="U46" s="26">
        <v>4866</v>
      </c>
      <c r="V46" s="26">
        <v>4812</v>
      </c>
      <c r="W46" s="10">
        <v>4812</v>
      </c>
      <c r="X46" s="26">
        <v>4707</v>
      </c>
      <c r="Y46" s="26">
        <f>'[2]Balanco Patrimonial'!Y46</f>
        <v>4283</v>
      </c>
      <c r="Z46" s="26">
        <v>3904</v>
      </c>
      <c r="AA46" s="26">
        <v>3253</v>
      </c>
      <c r="AB46" s="10">
        <v>3253</v>
      </c>
      <c r="AC46" s="26">
        <v>2462</v>
      </c>
      <c r="AD46" s="26">
        <v>2351</v>
      </c>
    </row>
    <row r="47" spans="1:30" x14ac:dyDescent="0.25">
      <c r="A47" s="7"/>
      <c r="B47" s="1"/>
      <c r="C47" s="1"/>
      <c r="D47" s="1"/>
      <c r="E47" s="1"/>
      <c r="F47" s="5"/>
      <c r="G47" s="1"/>
      <c r="H47" s="1"/>
      <c r="I47" s="1"/>
      <c r="J47" s="1"/>
      <c r="K47" s="5"/>
      <c r="L47" s="1"/>
      <c r="M47" s="1"/>
      <c r="N47" s="1"/>
      <c r="O47" s="1"/>
      <c r="P47" s="5"/>
      <c r="Q47" s="10"/>
      <c r="R47" s="10"/>
      <c r="S47" s="17"/>
      <c r="T47" s="17"/>
      <c r="U47" s="17"/>
      <c r="V47" s="17"/>
      <c r="W47" s="10"/>
      <c r="X47" s="17"/>
      <c r="Y47" s="17"/>
      <c r="Z47" s="26"/>
      <c r="AA47" s="17"/>
      <c r="AB47" s="10"/>
      <c r="AC47" s="17"/>
      <c r="AD47" s="26"/>
    </row>
    <row r="48" spans="1:30" x14ac:dyDescent="0.25">
      <c r="A48" s="7" t="s">
        <v>87</v>
      </c>
      <c r="B48" s="9">
        <v>93925</v>
      </c>
      <c r="C48" s="9">
        <v>106064</v>
      </c>
      <c r="D48" s="9">
        <v>98942</v>
      </c>
      <c r="E48" s="9">
        <v>82714</v>
      </c>
      <c r="F48" s="10">
        <v>82714</v>
      </c>
      <c r="G48" s="9">
        <v>95752</v>
      </c>
      <c r="H48" s="9">
        <v>114156</v>
      </c>
      <c r="I48" s="9">
        <v>129851</v>
      </c>
      <c r="J48" s="9">
        <v>112812</v>
      </c>
      <c r="K48" s="10">
        <v>112812</v>
      </c>
      <c r="L48" s="9">
        <v>111250</v>
      </c>
      <c r="M48" s="9">
        <v>126034</v>
      </c>
      <c r="N48" s="9">
        <v>125116</v>
      </c>
      <c r="O48" s="9">
        <v>151464</v>
      </c>
      <c r="P48" s="10">
        <v>151464</v>
      </c>
      <c r="Q48" s="10">
        <v>153454</v>
      </c>
      <c r="R48" s="10">
        <v>212494</v>
      </c>
      <c r="S48" s="26">
        <v>228183</v>
      </c>
      <c r="T48" s="26">
        <v>198552</v>
      </c>
      <c r="U48" s="26">
        <v>228189</v>
      </c>
      <c r="V48" s="26">
        <v>175182</v>
      </c>
      <c r="W48" s="10">
        <v>175182</v>
      </c>
      <c r="X48" s="26">
        <v>164913</v>
      </c>
      <c r="Y48" s="26">
        <f>'[2]Balanco Patrimonial'!Y48</f>
        <v>152633</v>
      </c>
      <c r="Z48" s="26">
        <v>148313</v>
      </c>
      <c r="AA48" s="26">
        <v>132500</v>
      </c>
      <c r="AB48" s="10">
        <v>132500</v>
      </c>
      <c r="AC48" s="26">
        <v>133969</v>
      </c>
      <c r="AD48" s="26">
        <v>134509</v>
      </c>
    </row>
    <row r="49" spans="1:30" x14ac:dyDescent="0.25">
      <c r="A49" s="7" t="s">
        <v>88</v>
      </c>
      <c r="B49" s="9">
        <v>76766</v>
      </c>
      <c r="C49" s="9">
        <v>86539</v>
      </c>
      <c r="D49" s="9">
        <v>80805</v>
      </c>
      <c r="E49" s="9">
        <v>62722</v>
      </c>
      <c r="F49" s="10">
        <v>62722</v>
      </c>
      <c r="G49" s="9">
        <v>72759</v>
      </c>
      <c r="H49" s="9">
        <v>89694</v>
      </c>
      <c r="I49" s="9">
        <v>109348</v>
      </c>
      <c r="J49" s="9">
        <v>89927</v>
      </c>
      <c r="K49" s="10">
        <v>89927</v>
      </c>
      <c r="L49" s="9">
        <v>86631</v>
      </c>
      <c r="M49" s="9">
        <v>102555</v>
      </c>
      <c r="N49" s="9">
        <v>94954</v>
      </c>
      <c r="O49" s="9">
        <v>117698</v>
      </c>
      <c r="P49" s="10">
        <v>117698</v>
      </c>
      <c r="Q49" s="10" t="s">
        <v>152</v>
      </c>
      <c r="R49" s="10">
        <v>172572</v>
      </c>
      <c r="S49" s="26">
        <v>186653</v>
      </c>
      <c r="T49" s="26">
        <v>156730</v>
      </c>
      <c r="U49" s="26">
        <v>186047</v>
      </c>
      <c r="V49" s="26">
        <v>135317</v>
      </c>
      <c r="W49" s="10">
        <v>135317</v>
      </c>
      <c r="X49" s="26">
        <v>123304</v>
      </c>
      <c r="Y49" s="26">
        <f>'[2]Balanco Patrimonial'!Y49</f>
        <v>97518</v>
      </c>
      <c r="Z49" s="26">
        <v>93852</v>
      </c>
      <c r="AA49" s="26">
        <v>77711</v>
      </c>
      <c r="AB49" s="10">
        <v>77711</v>
      </c>
      <c r="AC49" s="26">
        <v>83374</v>
      </c>
      <c r="AD49" s="26">
        <v>91896</v>
      </c>
    </row>
    <row r="50" spans="1:30" x14ac:dyDescent="0.25">
      <c r="A50" s="7" t="s">
        <v>89</v>
      </c>
      <c r="B50" s="9">
        <v>2172</v>
      </c>
      <c r="C50" s="9">
        <v>2341</v>
      </c>
      <c r="D50" s="9">
        <v>3738</v>
      </c>
      <c r="E50" s="9">
        <v>1099</v>
      </c>
      <c r="F50" s="10">
        <v>1099</v>
      </c>
      <c r="G50" s="9">
        <v>4231</v>
      </c>
      <c r="H50" s="9">
        <v>4327</v>
      </c>
      <c r="I50" s="1">
        <v>982</v>
      </c>
      <c r="J50" s="1">
        <v>838</v>
      </c>
      <c r="K50" s="5">
        <v>838</v>
      </c>
      <c r="L50" s="9">
        <v>2143</v>
      </c>
      <c r="M50" s="9">
        <v>1518</v>
      </c>
      <c r="N50" s="9">
        <v>2782</v>
      </c>
      <c r="O50" s="9">
        <v>3354</v>
      </c>
      <c r="P50" s="10">
        <v>3354</v>
      </c>
      <c r="Q50" s="10">
        <v>3545</v>
      </c>
      <c r="R50" s="10">
        <v>3191</v>
      </c>
      <c r="S50" s="26">
        <v>3139</v>
      </c>
      <c r="T50" s="26">
        <v>2430</v>
      </c>
      <c r="U50" s="26">
        <v>1792</v>
      </c>
      <c r="V50" s="26">
        <v>211</v>
      </c>
      <c r="W50" s="10">
        <v>211</v>
      </c>
      <c r="X50" s="26">
        <v>1140</v>
      </c>
      <c r="Y50" s="26">
        <f>'[2]Balanco Patrimonial'!Y50</f>
        <v>697</v>
      </c>
      <c r="Z50" s="26">
        <v>1872</v>
      </c>
      <c r="AA50" s="26">
        <v>1994</v>
      </c>
      <c r="AB50" s="10">
        <v>1994</v>
      </c>
      <c r="AC50" s="26">
        <v>236</v>
      </c>
      <c r="AD50" s="17">
        <v>794</v>
      </c>
    </row>
    <row r="51" spans="1:30" x14ac:dyDescent="0.25">
      <c r="A51" s="7" t="s">
        <v>86</v>
      </c>
      <c r="B51" s="1">
        <v>992</v>
      </c>
      <c r="C51" s="9">
        <v>1553</v>
      </c>
      <c r="D51" s="9">
        <v>1060</v>
      </c>
      <c r="E51" s="9">
        <v>1116</v>
      </c>
      <c r="F51" s="10">
        <v>1116</v>
      </c>
      <c r="G51" s="9">
        <v>2356</v>
      </c>
      <c r="H51" s="9">
        <v>2974</v>
      </c>
      <c r="I51" s="9">
        <v>3275</v>
      </c>
      <c r="J51" s="9">
        <v>3902</v>
      </c>
      <c r="K51" s="10">
        <v>3902</v>
      </c>
      <c r="L51" s="9">
        <v>3788</v>
      </c>
      <c r="M51" s="9">
        <v>4182</v>
      </c>
      <c r="N51" s="9">
        <v>4737</v>
      </c>
      <c r="O51" s="9">
        <v>4847</v>
      </c>
      <c r="P51" s="10">
        <v>4847</v>
      </c>
      <c r="Q51" s="10">
        <v>3804</v>
      </c>
      <c r="R51" s="10">
        <v>1234</v>
      </c>
      <c r="S51" s="26">
        <v>815</v>
      </c>
      <c r="T51" s="26">
        <v>1295</v>
      </c>
      <c r="U51" s="26">
        <v>1498</v>
      </c>
      <c r="V51" s="26">
        <v>1547</v>
      </c>
      <c r="W51" s="10">
        <v>1547</v>
      </c>
      <c r="X51" s="26">
        <v>1613</v>
      </c>
      <c r="Y51" s="26">
        <f>'[2]Balanco Patrimonial'!Y51</f>
        <v>1630</v>
      </c>
      <c r="Z51" s="26">
        <v>1447</v>
      </c>
      <c r="AA51" s="26">
        <v>1444</v>
      </c>
      <c r="AB51" s="10">
        <v>1444</v>
      </c>
      <c r="AC51" s="26">
        <v>1492</v>
      </c>
      <c r="AD51" s="26">
        <v>1531</v>
      </c>
    </row>
    <row r="52" spans="1:30" x14ac:dyDescent="0.25">
      <c r="A52" s="7" t="s">
        <v>90</v>
      </c>
      <c r="B52" s="9">
        <v>13995</v>
      </c>
      <c r="C52" s="9">
        <v>15631</v>
      </c>
      <c r="D52" s="9">
        <v>13339</v>
      </c>
      <c r="E52" s="9">
        <v>17777</v>
      </c>
      <c r="F52" s="10">
        <v>17777</v>
      </c>
      <c r="G52" s="9">
        <v>16406</v>
      </c>
      <c r="H52" s="9">
        <v>17161</v>
      </c>
      <c r="I52" s="9">
        <v>16246</v>
      </c>
      <c r="J52" s="9">
        <v>18146</v>
      </c>
      <c r="K52" s="10">
        <v>18146</v>
      </c>
      <c r="L52" s="9">
        <v>18688</v>
      </c>
      <c r="M52" s="9">
        <v>17779</v>
      </c>
      <c r="N52" s="9">
        <v>22643</v>
      </c>
      <c r="O52" s="9">
        <v>25565</v>
      </c>
      <c r="P52" s="10">
        <v>25565</v>
      </c>
      <c r="Q52" s="10">
        <v>25185</v>
      </c>
      <c r="R52" s="10">
        <v>35497</v>
      </c>
      <c r="S52" s="26">
        <v>37576</v>
      </c>
      <c r="T52" s="26">
        <v>38097</v>
      </c>
      <c r="U52" s="26">
        <v>37580</v>
      </c>
      <c r="V52" s="26">
        <v>37997</v>
      </c>
      <c r="W52" s="10">
        <v>37997</v>
      </c>
      <c r="X52" s="26">
        <v>38712</v>
      </c>
      <c r="Y52" s="26">
        <f>'[2]Balanco Patrimonial'!Y52</f>
        <v>52591</v>
      </c>
      <c r="Z52" s="26">
        <v>51050</v>
      </c>
      <c r="AA52" s="26">
        <v>51195</v>
      </c>
      <c r="AB52" s="10">
        <v>51195</v>
      </c>
      <c r="AC52" s="26">
        <v>48276</v>
      </c>
      <c r="AD52" s="26">
        <v>39632</v>
      </c>
    </row>
    <row r="53" spans="1:30" x14ac:dyDescent="0.25">
      <c r="A53" s="7" t="s">
        <v>123</v>
      </c>
      <c r="B53" s="9">
        <v>0</v>
      </c>
      <c r="C53" s="9">
        <v>0</v>
      </c>
      <c r="D53" s="9">
        <v>0</v>
      </c>
      <c r="E53" s="9">
        <v>0</v>
      </c>
      <c r="F53" s="10">
        <v>0</v>
      </c>
      <c r="G53" s="9">
        <v>0</v>
      </c>
      <c r="H53" s="9">
        <v>0</v>
      </c>
      <c r="I53" s="9">
        <v>0</v>
      </c>
      <c r="J53" s="9">
        <v>0</v>
      </c>
      <c r="K53" s="10">
        <v>0</v>
      </c>
      <c r="L53" s="9">
        <v>0</v>
      </c>
      <c r="M53" s="9">
        <v>0</v>
      </c>
      <c r="N53" s="9">
        <v>0</v>
      </c>
      <c r="O53" s="9">
        <v>0</v>
      </c>
      <c r="P53" s="10">
        <v>0</v>
      </c>
      <c r="Q53" s="10">
        <v>0</v>
      </c>
      <c r="R53" s="10">
        <v>0</v>
      </c>
      <c r="S53" s="26">
        <v>0</v>
      </c>
      <c r="T53" s="26">
        <v>0</v>
      </c>
      <c r="U53" s="26">
        <v>1272</v>
      </c>
      <c r="V53" s="26">
        <v>110</v>
      </c>
      <c r="W53" s="10">
        <v>110</v>
      </c>
      <c r="X53" s="26">
        <v>144</v>
      </c>
      <c r="Y53" s="26">
        <f>'[2]Balanco Patrimonial'!Y53</f>
        <v>197</v>
      </c>
      <c r="Z53" s="26">
        <v>92</v>
      </c>
      <c r="AA53" s="26">
        <v>156</v>
      </c>
      <c r="AB53" s="10">
        <v>156</v>
      </c>
      <c r="AC53" s="26">
        <v>591</v>
      </c>
      <c r="AD53" s="17">
        <v>656</v>
      </c>
    </row>
    <row r="54" spans="1:30" x14ac:dyDescent="0.25">
      <c r="A54" s="7"/>
      <c r="B54" s="1"/>
      <c r="C54" s="1"/>
      <c r="D54" s="1"/>
      <c r="E54" s="1"/>
      <c r="F54" s="5"/>
      <c r="G54" s="1"/>
      <c r="H54" s="1"/>
      <c r="I54" s="1"/>
      <c r="J54" s="1"/>
      <c r="K54" s="5"/>
      <c r="L54" s="1"/>
      <c r="M54" s="1"/>
      <c r="N54" s="1"/>
      <c r="O54" s="1"/>
      <c r="P54" s="5"/>
      <c r="Q54" s="10"/>
      <c r="R54" s="10"/>
      <c r="S54" s="17"/>
      <c r="T54" s="17"/>
      <c r="U54" s="17"/>
      <c r="V54" s="17"/>
      <c r="W54" s="10"/>
      <c r="X54" s="17"/>
      <c r="Y54" s="17"/>
      <c r="Z54" s="26"/>
      <c r="AA54" s="17"/>
      <c r="AB54" s="10"/>
      <c r="AC54" s="17"/>
      <c r="AD54" s="26"/>
    </row>
    <row r="55" spans="1:30" x14ac:dyDescent="0.25">
      <c r="A55" s="7" t="s">
        <v>92</v>
      </c>
      <c r="B55" s="9">
        <v>248089</v>
      </c>
      <c r="C55" s="9">
        <v>280424</v>
      </c>
      <c r="D55" s="9">
        <v>268573</v>
      </c>
      <c r="E55" s="9">
        <v>277380</v>
      </c>
      <c r="F55" s="10">
        <v>277380</v>
      </c>
      <c r="G55" s="9">
        <v>289447</v>
      </c>
      <c r="H55" s="9">
        <v>317630</v>
      </c>
      <c r="I55" s="9">
        <v>336318</v>
      </c>
      <c r="J55" s="9">
        <v>384708</v>
      </c>
      <c r="K55" s="10">
        <v>384708</v>
      </c>
      <c r="L55" s="9">
        <v>387128</v>
      </c>
      <c r="M55" s="9">
        <v>399321</v>
      </c>
      <c r="N55" s="9">
        <v>413052</v>
      </c>
      <c r="O55" s="9">
        <v>473727</v>
      </c>
      <c r="P55" s="10">
        <v>473727</v>
      </c>
      <c r="Q55" s="10">
        <v>494442</v>
      </c>
      <c r="R55" s="10">
        <v>566585</v>
      </c>
      <c r="S55" s="26">
        <v>575263</v>
      </c>
      <c r="T55" s="26">
        <v>562941</v>
      </c>
      <c r="U55" s="26">
        <v>607507</v>
      </c>
      <c r="V55" s="26">
        <v>561792</v>
      </c>
      <c r="W55" s="10">
        <v>561792</v>
      </c>
      <c r="X55" s="26">
        <v>550216</v>
      </c>
      <c r="Y55" s="26">
        <f>'[2]Balanco Patrimonial'!Y55</f>
        <v>537447</v>
      </c>
      <c r="Z55" s="26">
        <v>537017</v>
      </c>
      <c r="AA55" s="26">
        <v>544055</v>
      </c>
      <c r="AB55" s="10">
        <v>544055</v>
      </c>
      <c r="AC55" s="26">
        <v>539909</v>
      </c>
      <c r="AD55" s="26">
        <v>536235</v>
      </c>
    </row>
    <row r="56" spans="1:30" x14ac:dyDescent="0.25">
      <c r="A56" s="7"/>
      <c r="B56" s="1"/>
      <c r="C56" s="1"/>
      <c r="D56" s="1"/>
      <c r="E56" s="1"/>
      <c r="F56" s="5"/>
      <c r="G56" s="1"/>
      <c r="H56" s="1"/>
      <c r="I56" s="1"/>
      <c r="J56" s="1"/>
      <c r="K56" s="5"/>
      <c r="L56" s="1"/>
      <c r="M56" s="1"/>
      <c r="N56" s="1"/>
      <c r="O56" s="1"/>
      <c r="P56" s="5"/>
      <c r="Q56" s="10"/>
      <c r="R56" s="10"/>
      <c r="S56" s="17"/>
      <c r="T56" s="17"/>
      <c r="U56" s="17"/>
      <c r="V56" s="17"/>
      <c r="W56" s="10"/>
      <c r="X56" s="17"/>
      <c r="Y56" s="17"/>
      <c r="Z56" s="26"/>
      <c r="AA56" s="17"/>
      <c r="AB56" s="10"/>
      <c r="AC56" s="17"/>
      <c r="AD56" s="26"/>
    </row>
    <row r="57" spans="1:30" x14ac:dyDescent="0.25">
      <c r="A57" s="7" t="s">
        <v>93</v>
      </c>
      <c r="B57" s="9">
        <v>583266</v>
      </c>
      <c r="C57" s="9">
        <v>631854</v>
      </c>
      <c r="D57" s="9">
        <v>608831</v>
      </c>
      <c r="E57" s="9">
        <v>609563</v>
      </c>
      <c r="F57" s="10">
        <v>609563</v>
      </c>
      <c r="G57" s="9">
        <v>639997</v>
      </c>
      <c r="H57" s="9">
        <v>694773</v>
      </c>
      <c r="I57" s="9">
        <v>745259</v>
      </c>
      <c r="J57" s="9">
        <v>808187</v>
      </c>
      <c r="K57" s="10">
        <v>808187</v>
      </c>
      <c r="L57" s="9">
        <v>798928</v>
      </c>
      <c r="M57" s="9">
        <v>830128</v>
      </c>
      <c r="N57" s="9">
        <v>868167</v>
      </c>
      <c r="O57" s="9">
        <v>938769</v>
      </c>
      <c r="P57" s="10">
        <v>938769</v>
      </c>
      <c r="Q57" s="10">
        <v>973386</v>
      </c>
      <c r="R57" s="10">
        <v>1068436</v>
      </c>
      <c r="S57" s="26">
        <v>1099256</v>
      </c>
      <c r="T57" s="26" t="s">
        <v>148</v>
      </c>
      <c r="U57" s="26" t="s">
        <v>149</v>
      </c>
      <c r="V57" s="26" t="s">
        <v>150</v>
      </c>
      <c r="W57" s="10" t="s">
        <v>150</v>
      </c>
      <c r="X57" s="26" t="s">
        <v>153</v>
      </c>
      <c r="Y57" s="26" t="str">
        <f>'[2]Balanco Patrimonial'!Y57</f>
        <v>1,073,094</v>
      </c>
      <c r="Z57" s="26">
        <v>1059108</v>
      </c>
      <c r="AA57" s="26">
        <v>1057387</v>
      </c>
      <c r="AB57" s="10">
        <v>1057387</v>
      </c>
      <c r="AC57" s="26">
        <v>1003031</v>
      </c>
      <c r="AD57" s="26">
        <v>1000963</v>
      </c>
    </row>
    <row r="58" spans="1:30" x14ac:dyDescent="0.25">
      <c r="Q58" s="22"/>
      <c r="S58" s="22"/>
      <c r="T58" s="22"/>
      <c r="U58" s="22"/>
      <c r="V58" s="22"/>
      <c r="X58" s="22"/>
      <c r="Y58" s="22"/>
      <c r="Z58" s="22"/>
      <c r="AA58" s="22"/>
      <c r="AC58" s="22"/>
      <c r="AD58" s="22"/>
    </row>
    <row r="59" spans="1:30" x14ac:dyDescent="0.25"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S59" s="22"/>
      <c r="T59" s="22"/>
      <c r="U59" s="22"/>
      <c r="V59" s="22"/>
      <c r="X59" s="22"/>
      <c r="Y59" s="22"/>
      <c r="Z59" s="22"/>
      <c r="AA59" s="22"/>
      <c r="AC59" s="22"/>
      <c r="AD59" s="22"/>
    </row>
    <row r="60" spans="1:30" x14ac:dyDescent="0.25">
      <c r="Q60" s="22"/>
    </row>
    <row r="61" spans="1:30" x14ac:dyDescent="0.25">
      <c r="Q61" s="22"/>
    </row>
    <row r="62" spans="1:30" x14ac:dyDescent="0.25">
      <c r="Q62" s="22"/>
    </row>
    <row r="63" spans="1:30" x14ac:dyDescent="0.25">
      <c r="Q63" s="22"/>
    </row>
  </sheetData>
  <pageMargins left="0.511811024" right="0.511811024" top="0.78740157499999996" bottom="0.78740157499999996" header="0.31496062000000002" footer="0.31496062000000002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Demonst. Cons. Resul</vt:lpstr>
      <vt:lpstr>Destaques Financeiros</vt:lpstr>
      <vt:lpstr>Destaques Operacionais</vt:lpstr>
      <vt:lpstr>Balanco Patrimonial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WILSONUSR</cp:lastModifiedBy>
  <cp:lastPrinted>2014-03-27T13:06:51Z</cp:lastPrinted>
  <dcterms:created xsi:type="dcterms:W3CDTF">2011-05-19T21:50:33Z</dcterms:created>
  <dcterms:modified xsi:type="dcterms:W3CDTF">2015-08-14T12:57:34Z</dcterms:modified>
</cp:coreProperties>
</file>